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БЮДЖЕТА'!$A$9:$F$474</definedName>
    <definedName name="_xlnm.Print_Titles" localSheetId="0">'БЕЗ УЧЕТА СЧЕТОВ БЮДЖЕТА'!$9:$9</definedName>
  </definedNames>
  <calcPr fullCalcOnLoad="1"/>
</workbook>
</file>

<file path=xl/sharedStrings.xml><?xml version="1.0" encoding="utf-8"?>
<sst xmlns="http://schemas.openxmlformats.org/spreadsheetml/2006/main" count="1889" uniqueCount="410">
  <si>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</si>
  <si>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</si>
  <si>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</si>
  <si>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</si>
  <si>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</si>
  <si>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</si>
  <si>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</si>
  <si>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</si>
  <si>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</si>
  <si>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</si>
  <si>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</si>
  <si>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</si>
  <si>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</si>
  <si>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</si>
  <si>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</si>
  <si>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</si>
  <si>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</si>
  <si>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</si>
  <si>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</si>
  <si>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</si>
  <si>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</si>
  <si>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</si>
  <si>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</si>
  <si>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</si>
  <si>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</si>
  <si>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</si>
  <si>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</si>
  <si>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</si>
  <si>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</si>
  <si>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</si>
  <si>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</si>
  <si>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</si>
  <si>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</si>
  <si>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</si>
  <si>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</si>
  <si>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</si>
  <si>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</si>
  <si>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</si>
  <si>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</si>
  <si>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</si>
  <si>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</si>
  <si>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</si>
  <si>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</si>
  <si>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</si>
  <si>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</si>
  <si>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</si>
  <si>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</si>
  <si>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</si>
  <si>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</si>
  <si>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</si>
  <si>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</si>
  <si>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</si>
  <si>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</si>
  <si>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</si>
  <si>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</si>
  <si>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</si>
  <si>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</si>
  <si>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</si>
  <si>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</si>
  <si>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</si>
  <si>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</si>
  <si>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</si>
  <si>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</si>
  <si>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</si>
  <si>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</si>
  <si>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</si>
  <si>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</si>
  <si>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</si>
  <si>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</si>
  <si>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</si>
  <si>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</si>
  <si>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</si>
  <si>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</si>
  <si>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</si>
  <si>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</si>
  <si>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</si>
  <si>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</si>
  <si>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</si>
  <si>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</si>
  <si>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</si>
  <si>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</si>
  <si>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</si>
  <si>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</si>
  <si>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</si>
  <si>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</si>
  <si>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</si>
  <si>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</si>
  <si>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</si>
  <si>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</si>
  <si>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</si>
  <si>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</si>
  <si>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</si>
  <si>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</si>
  <si>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</si>
  <si>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</si>
  <si>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</si>
  <si>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</si>
  <si>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</si>
  <si>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</si>
  <si>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</si>
  <si>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</si>
  <si>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</si>
  <si>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</si>
  <si>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</si>
  <si>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</si>
  <si>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</si>
  <si>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</si>
  <si>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</si>
  <si>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</si>
  <si>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</si>
  <si>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</si>
  <si>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</si>
  <si>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</si>
  <si>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</si>
  <si>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</si>
  <si>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</si>
  <si>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</si>
  <si>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</si>
  <si>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</si>
  <si>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</si>
  <si>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</si>
  <si>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</si>
  <si>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</si>
  <si>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</si>
  <si>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</si>
  <si>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</si>
  <si>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</si>
  <si>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</si>
  <si>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</si>
  <si>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</si>
  <si>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</si>
  <si>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</si>
  <si>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</si>
  <si>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</si>
  <si>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</si>
  <si>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</si>
  <si>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</si>
  <si>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</si>
  <si>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</si>
  <si>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</si>
  <si>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</si>
  <si>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</si>
  <si>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</si>
  <si>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</si>
  <si>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</si>
  <si>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</si>
  <si>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</si>
  <si>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</si>
  <si>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</si>
  <si>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</si>
  <si>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</si>
  <si>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</si>
  <si>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</si>
  <si>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</si>
  <si>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</si>
  <si>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</si>
  <si>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</si>
  <si>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</si>
  <si>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</si>
  <si>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</si>
  <si>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</si>
  <si>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</si>
  <si>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</si>
  <si>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</si>
  <si>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</si>
  <si>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</si>
  <si>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</si>
  <si>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</si>
  <si>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</si>
  <si>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</si>
  <si>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</si>
  <si>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</si>
  <si>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</si>
  <si>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</si>
  <si>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</si>
  <si>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</si>
  <si>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</si>
  <si>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</si>
  <si>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</si>
  <si>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</si>
  <si>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</si>
  <si>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</si>
  <si>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</si>
  <si>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</si>
  <si>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</si>
  <si>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</si>
  <si>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</si>
  <si>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</si>
  <si>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</si>
  <si>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</si>
  <si>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</si>
  <si>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</si>
  <si>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</si>
  <si>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</si>
  <si>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</si>
  <si>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</si>
  <si>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</si>
  <si>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</si>
  <si>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</si>
  <si>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</si>
  <si>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</si>
  <si>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</si>
  <si>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</si>
  <si>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</si>
  <si>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</si>
  <si>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</si>
  <si>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</si>
  <si>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</si>
  <si>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</si>
  <si>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</si>
  <si>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</si>
  <si>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</si>
  <si>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</si>
  <si>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</si>
  <si>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</si>
  <si>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</si>
  <si>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</si>
  <si>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</si>
  <si>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</si>
  <si>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</si>
  <si>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</si>
  <si>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</si>
  <si>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</si>
  <si>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</si>
  <si>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</si>
  <si>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</si>
  <si>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</si>
  <si>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</si>
  <si>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</si>
  <si>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</si>
  <si>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</si>
  <si>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</si>
  <si>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</si>
  <si>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</si>
  <si>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</si>
  <si>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</si>
  <si>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</si>
  <si>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</si>
  <si>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</si>
  <si>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</si>
  <si>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</si>
  <si>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</si>
  <si>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>Благоустройство пришкольных территорий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</si>
  <si>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</si>
  <si>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</si>
  <si>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</si>
  <si>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</si>
  <si>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</si>
  <si>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</si>
  <si>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</si>
  <si>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</si>
  <si>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</si>
  <si>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</si>
  <si>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</si>
  <si>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</si>
  <si>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</si>
  <si>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</si>
  <si>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</si>
  <si>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</si>
  <si>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</si>
  <si>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</si>
  <si>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</si>
  <si>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</si>
  <si>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</si>
  <si>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</si>
  <si>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</si>
  <si>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</si>
  <si>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</si>
  <si>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</si>
  <si>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</si>
  <si>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</si>
  <si>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</si>
  <si>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</si>
  <si>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</si>
  <si>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</si>
  <si>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</si>
  <si>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</si>
  <si>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</si>
  <si>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</si>
  <si>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</si>
  <si>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</si>
  <si>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</si>
  <si>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</si>
  <si>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0800000000</t>
  </si>
  <si>
    <t>0800000600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</si>
  <si>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</si>
  <si>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</si>
  <si>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</si>
  <si>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</si>
  <si>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</si>
  <si>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</si>
  <si>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</si>
  <si>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</si>
  <si>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</si>
  <si>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</si>
  <si>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</si>
  <si>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</si>
  <si>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</si>
  <si>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</si>
  <si>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</si>
  <si>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</si>
  <si>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0310092420</t>
  </si>
  <si>
    <t>0310093050</t>
  </si>
  <si>
    <t>0310093060</t>
  </si>
  <si>
    <t>0330000000</t>
  </si>
  <si>
    <t>0330001690</t>
  </si>
  <si>
    <t>0200000000</t>
  </si>
  <si>
    <t>0200001690</t>
  </si>
  <si>
    <t>0400000000</t>
  </si>
  <si>
    <t>0400000600</t>
  </si>
  <si>
    <t>0310020690</t>
  </si>
  <si>
    <t>0310021690</t>
  </si>
  <si>
    <t>0310093080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</si>
  <si>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</si>
  <si>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</si>
  <si>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</si>
  <si>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</si>
  <si>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</si>
  <si>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</si>
  <si>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</si>
  <si>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</si>
  <si>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</si>
  <si>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</si>
  <si>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</si>
  <si>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</si>
  <si>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</si>
  <si>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</si>
  <si>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</si>
  <si>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</si>
  <si>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</si>
  <si>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</si>
  <si>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</si>
  <si>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</si>
  <si>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</si>
  <si>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</si>
  <si>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</si>
  <si>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</si>
  <si>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</si>
  <si>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</si>
  <si>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</si>
  <si>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</si>
  <si>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</si>
  <si>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</si>
  <si>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</si>
  <si>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0200011690</t>
  </si>
  <si>
    <t>0330011690</t>
  </si>
  <si>
    <t>2200092070</t>
  </si>
  <si>
    <t>2200000000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</si>
  <si>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</si>
  <si>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</si>
  <si>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</si>
  <si>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</si>
  <si>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</si>
  <si>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</si>
  <si>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</si>
  <si>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</si>
  <si>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Мероприятия районных казенных муниципальных учреждений по профилактике терроризма и противодействию экстремизму</t>
  </si>
  <si>
    <t>1800000610</t>
  </si>
  <si>
    <t>Закупка товаров, работ, услуг в целях капитального ремонта муниципального имущества</t>
  </si>
  <si>
    <t>243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</si>
  <si>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</si>
  <si>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</si>
  <si>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</si>
  <si>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</si>
  <si>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600</t>
  </si>
  <si>
    <t>812</t>
  </si>
  <si>
    <t>22000S2070</t>
  </si>
  <si>
    <t>01000L0200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</si>
  <si>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</si>
  <si>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</si>
  <si>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</si>
  <si>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</si>
  <si>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</si>
  <si>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</si>
  <si>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</si>
  <si>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</si>
  <si>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</si>
  <si>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</si>
  <si>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</si>
  <si>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03600L0270</t>
  </si>
  <si>
    <t>0310092040</t>
  </si>
  <si>
    <t>Приобретение школьного автобуса</t>
  </si>
  <si>
    <t>03100S2040</t>
  </si>
  <si>
    <t>Средства местного бюджета на приобретение школьного автобуса</t>
  </si>
  <si>
    <t>99900009100</t>
  </si>
  <si>
    <t>Расходы на погашение кредиторской задолженности прошлых лет</t>
  </si>
  <si>
    <t>Дополнительное образование детей</t>
  </si>
  <si>
    <t>0703</t>
  </si>
  <si>
    <t>01000R0200</t>
  </si>
  <si>
    <t>Субсидии из краевого бюджета гражданам на приобретение жилья</t>
  </si>
  <si>
    <t>2500000000</t>
  </si>
  <si>
    <t>2500000600</t>
  </si>
  <si>
    <t>МП «Противодействие коррупции на территории Михайловского муниципального района на 2016-2018 годы»</t>
  </si>
  <si>
    <t>МП «Управление муниципальным имуществом и земельными ресурсами Михайловского муниципального района на 2018-2020 годы»</t>
  </si>
  <si>
    <t>2600000000</t>
  </si>
  <si>
    <t>2600000600</t>
  </si>
  <si>
    <t>районного бюджета на 2018 год по разделам, подразделам, целевым статьям и видам расходов в соответствии с бюджетной классификацией РФ</t>
  </si>
  <si>
    <t>Приложение 10 к решению Думы</t>
  </si>
  <si>
    <t>0800000630</t>
  </si>
  <si>
    <t>МП"Развитие малоэтажного жилищного строительства на территории ММР на 2017-2020 годы"</t>
  </si>
  <si>
    <t>МП «Содержание и ремонт муниципального жилого фонда в Михайловском муниципальном районе на 2018-2020 годы»</t>
  </si>
  <si>
    <t>9990009100</t>
  </si>
  <si>
    <t>9990093110</t>
  </si>
  <si>
    <t>2400000600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</si>
  <si>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</si>
  <si>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</si>
  <si>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</si>
  <si>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МП"Развитие малоэтажного жилищного строительства на территории Михайловского муниципального района на 2016-2018 годы"</t>
  </si>
  <si>
    <t>400</t>
  </si>
  <si>
    <t>№ 250 от 21.12.2017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</si>
</sst>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_р_._-;\-* #,##0.0_р_._-;_-* &quot;-&quot;??_р_._-;_-@_-"/>
    <numFmt numFmtId="172" formatCode="_-* #,##0.000_р_._-;\-* #,##0.000_р_._-;_-* &quot;-&quot;??_р_._-;_-@_-"/>
    <numFmt numFmtId="173" formatCode="0.0000"/>
    <numFmt numFmtId="174" formatCode="_-* #,##0.000_р_._-;\-* #,##0.000_р_._-;_-* &quot;-&quot;???_р_._-;_-@_-"/>
    <numFmt numFmtId="175" formatCode="#,##0.0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7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1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shrinkToFit="1"/>
    </xf>
    <xf numFmtId="168" fontId="7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7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2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7" fillId="38" borderId="10" xfId="0" applyFont="1" applyFill="1" applyBorder="1" applyAlignment="1">
      <alignment horizontal="left" vertical="top" wrapText="1"/>
    </xf>
    <xf numFmtId="49" fontId="7" fillId="38" borderId="10" xfId="0" applyNumberFormat="1" applyFont="1" applyFill="1" applyBorder="1" applyAlignment="1">
      <alignment horizontal="center" vertical="center" shrinkToFit="1"/>
    </xf>
    <xf numFmtId="4" fontId="7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3" fillId="38" borderId="0" xfId="0" applyFont="1" applyFill="1" applyAlignment="1">
      <alignment wrapText="1"/>
    </xf>
    <xf numFmtId="169" fontId="7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69" fontId="2" fillId="39" borderId="10" xfId="0" applyNumberFormat="1" applyFont="1" applyFill="1" applyBorder="1" applyAlignment="1">
      <alignment horizontal="center" vertical="center" shrinkToFit="1"/>
    </xf>
    <xf numFmtId="172" fontId="2" fillId="38" borderId="10" xfId="60" applyNumberFormat="1" applyFont="1" applyFill="1" applyBorder="1" applyAlignment="1">
      <alignment horizontal="center" vertical="center" shrinkToFit="1"/>
    </xf>
    <xf numFmtId="172" fontId="2" fillId="34" borderId="10" xfId="60" applyNumberFormat="1" applyFont="1" applyFill="1" applyBorder="1" applyAlignment="1">
      <alignment horizontal="center" vertical="center" shrinkToFit="1"/>
    </xf>
    <xf numFmtId="172" fontId="2" fillId="36" borderId="10" xfId="60" applyNumberFormat="1" applyFont="1" applyFill="1" applyBorder="1" applyAlignment="1">
      <alignment horizontal="center" vertical="center" shrinkToFit="1"/>
    </xf>
    <xf numFmtId="172" fontId="7" fillId="38" borderId="10" xfId="60" applyNumberFormat="1" applyFont="1" applyFill="1" applyBorder="1" applyAlignment="1">
      <alignment horizontal="center" vertical="center" shrinkToFit="1"/>
    </xf>
    <xf numFmtId="172" fontId="7" fillId="35" borderId="10" xfId="60" applyNumberFormat="1" applyFont="1" applyFill="1" applyBorder="1" applyAlignment="1">
      <alignment horizontal="center" vertical="center" shrinkToFit="1"/>
    </xf>
    <xf numFmtId="172" fontId="2" fillId="35" borderId="10" xfId="60" applyNumberFormat="1" applyFont="1" applyFill="1" applyBorder="1" applyAlignment="1">
      <alignment horizontal="center" vertical="center" shrinkToFit="1"/>
    </xf>
    <xf numFmtId="16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76"/>
  <sheetViews>
    <sheetView showGridLines="0" tabSelected="1" zoomScale="115" zoomScaleNormal="115" zoomScalePageLayoutView="0" workbookViewId="0" topLeftCell="A1">
      <selection activeCell="C5" sqref="C5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16384" width="9.125" style="2" customWidth="1"/>
  </cols>
  <sheetData>
    <row r="2" spans="2:23" ht="12.75">
      <c r="B2" s="109" t="s">
        <v>397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</row>
    <row r="3" spans="2:23" ht="18.75" customHeight="1">
      <c r="B3" s="110" t="s">
        <v>91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</row>
    <row r="4" spans="2:22" ht="12.75">
      <c r="B4" s="2" t="s">
        <v>90</v>
      </c>
      <c r="C4" s="109" t="s">
        <v>409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</row>
    <row r="6" spans="1:22" ht="30.75" customHeight="1">
      <c r="A6" s="111" t="s">
        <v>47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</row>
    <row r="7" spans="1:22" ht="57" customHeight="1">
      <c r="A7" s="115" t="s">
        <v>396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</row>
    <row r="8" spans="1:22" ht="15.75">
      <c r="A8" s="114" t="s">
        <v>65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</row>
    <row r="9" spans="1:22" ht="30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25</v>
      </c>
      <c r="G9" s="4" t="s">
        <v>25</v>
      </c>
      <c r="H9" s="4" t="s">
        <v>25</v>
      </c>
      <c r="I9" s="4" t="s">
        <v>25</v>
      </c>
      <c r="J9" s="4" t="s">
        <v>25</v>
      </c>
      <c r="K9" s="4" t="s">
        <v>25</v>
      </c>
      <c r="L9" s="4" t="s">
        <v>25</v>
      </c>
      <c r="M9" s="4" t="s">
        <v>25</v>
      </c>
      <c r="N9" s="4" t="s">
        <v>25</v>
      </c>
      <c r="O9" s="4" t="s">
        <v>25</v>
      </c>
      <c r="P9" s="4" t="s">
        <v>25</v>
      </c>
      <c r="Q9" s="4" t="s">
        <v>25</v>
      </c>
      <c r="R9" s="4" t="s">
        <v>25</v>
      </c>
      <c r="S9" s="4" t="s">
        <v>25</v>
      </c>
      <c r="T9" s="4" t="s">
        <v>25</v>
      </c>
      <c r="U9" s="4" t="s">
        <v>25</v>
      </c>
      <c r="V9" s="4" t="s">
        <v>25</v>
      </c>
    </row>
    <row r="10" spans="1:22" ht="18.75" customHeight="1" outlineLevel="2">
      <c r="A10" s="16" t="s">
        <v>61</v>
      </c>
      <c r="B10" s="17" t="s">
        <v>60</v>
      </c>
      <c r="C10" s="17" t="s">
        <v>251</v>
      </c>
      <c r="D10" s="17" t="s">
        <v>5</v>
      </c>
      <c r="E10" s="17"/>
      <c r="F10" s="85">
        <f>F11+F19+F43+F63+F77+F82+F57+F71</f>
        <v>74263.601</v>
      </c>
      <c r="G10" s="18" t="e">
        <f>G11+G19+G43+#REF!+G63+#REF!+G77+G82+#REF!</f>
        <v>#REF!</v>
      </c>
      <c r="H10" s="18" t="e">
        <f>H11+H19+H43+#REF!+H63+#REF!+H77+H82+#REF!</f>
        <v>#REF!</v>
      </c>
      <c r="I10" s="18" t="e">
        <f>I11+I19+I43+#REF!+I63+#REF!+I77+I82+#REF!</f>
        <v>#REF!</v>
      </c>
      <c r="J10" s="18" t="e">
        <f>J11+J19+J43+#REF!+J63+#REF!+J77+J82+#REF!</f>
        <v>#REF!</v>
      </c>
      <c r="K10" s="18" t="e">
        <f>K11+K19+K43+#REF!+K63+#REF!+K77+K82+#REF!</f>
        <v>#REF!</v>
      </c>
      <c r="L10" s="18" t="e">
        <f>L11+L19+L43+#REF!+L63+#REF!+L77+L82+#REF!</f>
        <v>#REF!</v>
      </c>
      <c r="M10" s="18" t="e">
        <f>M11+M19+M43+#REF!+M63+#REF!+M77+M82+#REF!</f>
        <v>#REF!</v>
      </c>
      <c r="N10" s="18" t="e">
        <f>N11+N19+N43+#REF!+N63+#REF!+N77+N82+#REF!</f>
        <v>#REF!</v>
      </c>
      <c r="O10" s="18" t="e">
        <f>O11+O19+O43+#REF!+O63+#REF!+O77+O82+#REF!</f>
        <v>#REF!</v>
      </c>
      <c r="P10" s="18" t="e">
        <f>P11+P19+P43+#REF!+P63+#REF!+P77+P82+#REF!</f>
        <v>#REF!</v>
      </c>
      <c r="Q10" s="18" t="e">
        <f>Q11+Q19+Q43+#REF!+Q63+#REF!+Q77+Q82+#REF!</f>
        <v>#REF!</v>
      </c>
      <c r="R10" s="18" t="e">
        <f>R11+R19+R43+#REF!+R63+#REF!+R77+R82+#REF!</f>
        <v>#REF!</v>
      </c>
      <c r="S10" s="18" t="e">
        <f>S11+S19+S43+#REF!+S63+#REF!+S77+S82+#REF!</f>
        <v>#REF!</v>
      </c>
      <c r="T10" s="18" t="e">
        <f>T11+T19+T43+#REF!+T63+#REF!+T77+T82+#REF!</f>
        <v>#REF!</v>
      </c>
      <c r="U10" s="18" t="e">
        <f>U11+U19+U43+#REF!+U63+#REF!+U77+U82+#REF!</f>
        <v>#REF!</v>
      </c>
      <c r="V10" s="18" t="e">
        <f>V11+V19+V43+#REF!+V63+#REF!+V77+V82+#REF!</f>
        <v>#REF!</v>
      </c>
    </row>
    <row r="11" spans="1:22" s="31" customFormat="1" ht="33" customHeight="1" outlineLevel="3">
      <c r="A11" s="27" t="s">
        <v>26</v>
      </c>
      <c r="B11" s="29" t="s">
        <v>6</v>
      </c>
      <c r="C11" s="29" t="s">
        <v>251</v>
      </c>
      <c r="D11" s="29" t="s">
        <v>5</v>
      </c>
      <c r="E11" s="29"/>
      <c r="F11" s="30">
        <f>F12</f>
        <v>1850.2</v>
      </c>
      <c r="G11" s="30">
        <f aca="true" t="shared" si="0" ref="G11:V11">G12</f>
        <v>1204.8</v>
      </c>
      <c r="H11" s="30">
        <f t="shared" si="0"/>
        <v>1204.8</v>
      </c>
      <c r="I11" s="30">
        <f t="shared" si="0"/>
        <v>1204.8</v>
      </c>
      <c r="J11" s="30">
        <f t="shared" si="0"/>
        <v>1204.8</v>
      </c>
      <c r="K11" s="30">
        <f t="shared" si="0"/>
        <v>1204.8</v>
      </c>
      <c r="L11" s="30">
        <f t="shared" si="0"/>
        <v>1204.8</v>
      </c>
      <c r="M11" s="30">
        <f t="shared" si="0"/>
        <v>1204.8</v>
      </c>
      <c r="N11" s="30">
        <f t="shared" si="0"/>
        <v>1204.8</v>
      </c>
      <c r="O11" s="30">
        <f t="shared" si="0"/>
        <v>1204.8</v>
      </c>
      <c r="P11" s="30">
        <f t="shared" si="0"/>
        <v>1204.8</v>
      </c>
      <c r="Q11" s="30">
        <f t="shared" si="0"/>
        <v>1204.8</v>
      </c>
      <c r="R11" s="30">
        <f t="shared" si="0"/>
        <v>1204.8</v>
      </c>
      <c r="S11" s="30">
        <f t="shared" si="0"/>
        <v>1204.8</v>
      </c>
      <c r="T11" s="30">
        <f t="shared" si="0"/>
        <v>1204.8</v>
      </c>
      <c r="U11" s="30">
        <f t="shared" si="0"/>
        <v>1204.8</v>
      </c>
      <c r="V11" s="30">
        <f t="shared" si="0"/>
        <v>1204.8</v>
      </c>
    </row>
    <row r="12" spans="1:22" ht="34.5" customHeight="1" outlineLevel="3">
      <c r="A12" s="22" t="s">
        <v>134</v>
      </c>
      <c r="B12" s="12" t="s">
        <v>6</v>
      </c>
      <c r="C12" s="12" t="s">
        <v>252</v>
      </c>
      <c r="D12" s="12" t="s">
        <v>5</v>
      </c>
      <c r="E12" s="12"/>
      <c r="F12" s="13">
        <f>F13</f>
        <v>1850.2</v>
      </c>
      <c r="G12" s="13">
        <f aca="true" t="shared" si="1" ref="G12:V12">G14</f>
        <v>1204.8</v>
      </c>
      <c r="H12" s="13">
        <f t="shared" si="1"/>
        <v>1204.8</v>
      </c>
      <c r="I12" s="13">
        <f t="shared" si="1"/>
        <v>1204.8</v>
      </c>
      <c r="J12" s="13">
        <f t="shared" si="1"/>
        <v>1204.8</v>
      </c>
      <c r="K12" s="13">
        <f t="shared" si="1"/>
        <v>1204.8</v>
      </c>
      <c r="L12" s="13">
        <f t="shared" si="1"/>
        <v>1204.8</v>
      </c>
      <c r="M12" s="13">
        <f t="shared" si="1"/>
        <v>1204.8</v>
      </c>
      <c r="N12" s="13">
        <f t="shared" si="1"/>
        <v>1204.8</v>
      </c>
      <c r="O12" s="13">
        <f t="shared" si="1"/>
        <v>1204.8</v>
      </c>
      <c r="P12" s="13">
        <f t="shared" si="1"/>
        <v>1204.8</v>
      </c>
      <c r="Q12" s="13">
        <f t="shared" si="1"/>
        <v>1204.8</v>
      </c>
      <c r="R12" s="13">
        <f t="shared" si="1"/>
        <v>1204.8</v>
      </c>
      <c r="S12" s="13">
        <f t="shared" si="1"/>
        <v>1204.8</v>
      </c>
      <c r="T12" s="13">
        <f t="shared" si="1"/>
        <v>1204.8</v>
      </c>
      <c r="U12" s="13">
        <f t="shared" si="1"/>
        <v>1204.8</v>
      </c>
      <c r="V12" s="13">
        <f t="shared" si="1"/>
        <v>1204.8</v>
      </c>
    </row>
    <row r="13" spans="1:22" ht="35.25" customHeight="1" outlineLevel="3">
      <c r="A13" s="22" t="s">
        <v>136</v>
      </c>
      <c r="B13" s="12" t="s">
        <v>6</v>
      </c>
      <c r="C13" s="12" t="s">
        <v>253</v>
      </c>
      <c r="D13" s="12" t="s">
        <v>5</v>
      </c>
      <c r="E13" s="12"/>
      <c r="F13" s="13">
        <f>F14</f>
        <v>1850.2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5.75" outlineLevel="4">
      <c r="A14" s="54" t="s">
        <v>135</v>
      </c>
      <c r="B14" s="19" t="s">
        <v>6</v>
      </c>
      <c r="C14" s="19" t="s">
        <v>254</v>
      </c>
      <c r="D14" s="19" t="s">
        <v>5</v>
      </c>
      <c r="E14" s="19"/>
      <c r="F14" s="20">
        <f>F15</f>
        <v>1850.2</v>
      </c>
      <c r="G14" s="7">
        <f aca="true" t="shared" si="2" ref="G14:V14">G16</f>
        <v>1204.8</v>
      </c>
      <c r="H14" s="7">
        <f t="shared" si="2"/>
        <v>1204.8</v>
      </c>
      <c r="I14" s="7">
        <f t="shared" si="2"/>
        <v>1204.8</v>
      </c>
      <c r="J14" s="7">
        <f t="shared" si="2"/>
        <v>1204.8</v>
      </c>
      <c r="K14" s="7">
        <f t="shared" si="2"/>
        <v>1204.8</v>
      </c>
      <c r="L14" s="7">
        <f t="shared" si="2"/>
        <v>1204.8</v>
      </c>
      <c r="M14" s="7">
        <f t="shared" si="2"/>
        <v>1204.8</v>
      </c>
      <c r="N14" s="7">
        <f t="shared" si="2"/>
        <v>1204.8</v>
      </c>
      <c r="O14" s="7">
        <f t="shared" si="2"/>
        <v>1204.8</v>
      </c>
      <c r="P14" s="7">
        <f t="shared" si="2"/>
        <v>1204.8</v>
      </c>
      <c r="Q14" s="7">
        <f t="shared" si="2"/>
        <v>1204.8</v>
      </c>
      <c r="R14" s="7">
        <f t="shared" si="2"/>
        <v>1204.8</v>
      </c>
      <c r="S14" s="7">
        <f t="shared" si="2"/>
        <v>1204.8</v>
      </c>
      <c r="T14" s="7">
        <f t="shared" si="2"/>
        <v>1204.8</v>
      </c>
      <c r="U14" s="7">
        <f t="shared" si="2"/>
        <v>1204.8</v>
      </c>
      <c r="V14" s="7">
        <f t="shared" si="2"/>
        <v>1204.8</v>
      </c>
    </row>
    <row r="15" spans="1:22" ht="31.5" outlineLevel="4">
      <c r="A15" s="5" t="s">
        <v>95</v>
      </c>
      <c r="B15" s="6" t="s">
        <v>6</v>
      </c>
      <c r="C15" s="6" t="s">
        <v>254</v>
      </c>
      <c r="D15" s="6" t="s">
        <v>94</v>
      </c>
      <c r="E15" s="6"/>
      <c r="F15" s="7">
        <f>F16+F17+F18</f>
        <v>1850.2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17.25" customHeight="1" outlineLevel="5">
      <c r="A16" s="51" t="s">
        <v>244</v>
      </c>
      <c r="B16" s="52" t="s">
        <v>6</v>
      </c>
      <c r="C16" s="52" t="s">
        <v>254</v>
      </c>
      <c r="D16" s="52" t="s">
        <v>92</v>
      </c>
      <c r="E16" s="52"/>
      <c r="F16" s="53">
        <v>1449.2</v>
      </c>
      <c r="G16" s="7">
        <v>1204.8</v>
      </c>
      <c r="H16" s="7">
        <v>1204.8</v>
      </c>
      <c r="I16" s="7">
        <v>1204.8</v>
      </c>
      <c r="J16" s="7">
        <v>1204.8</v>
      </c>
      <c r="K16" s="7">
        <v>1204.8</v>
      </c>
      <c r="L16" s="7">
        <v>1204.8</v>
      </c>
      <c r="M16" s="7">
        <v>1204.8</v>
      </c>
      <c r="N16" s="7">
        <v>1204.8</v>
      </c>
      <c r="O16" s="7">
        <v>1204.8</v>
      </c>
      <c r="P16" s="7">
        <v>1204.8</v>
      </c>
      <c r="Q16" s="7">
        <v>1204.8</v>
      </c>
      <c r="R16" s="7">
        <v>1204.8</v>
      </c>
      <c r="S16" s="7">
        <v>1204.8</v>
      </c>
      <c r="T16" s="7">
        <v>1204.8</v>
      </c>
      <c r="U16" s="7">
        <v>1204.8</v>
      </c>
      <c r="V16" s="7">
        <v>1204.8</v>
      </c>
    </row>
    <row r="17" spans="1:22" ht="34.5" customHeight="1" outlineLevel="5">
      <c r="A17" s="51" t="s">
        <v>249</v>
      </c>
      <c r="B17" s="52" t="s">
        <v>6</v>
      </c>
      <c r="C17" s="52" t="s">
        <v>254</v>
      </c>
      <c r="D17" s="52" t="s">
        <v>93</v>
      </c>
      <c r="E17" s="52"/>
      <c r="F17" s="53">
        <v>1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50.25" customHeight="1" outlineLevel="5">
      <c r="A18" s="51" t="s">
        <v>245</v>
      </c>
      <c r="B18" s="52" t="s">
        <v>6</v>
      </c>
      <c r="C18" s="52" t="s">
        <v>254</v>
      </c>
      <c r="D18" s="52" t="s">
        <v>246</v>
      </c>
      <c r="E18" s="52"/>
      <c r="F18" s="53">
        <v>400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47.25" customHeight="1" outlineLevel="6">
      <c r="A19" s="8" t="s">
        <v>27</v>
      </c>
      <c r="B19" s="9" t="s">
        <v>19</v>
      </c>
      <c r="C19" s="9" t="s">
        <v>251</v>
      </c>
      <c r="D19" s="9" t="s">
        <v>5</v>
      </c>
      <c r="E19" s="9"/>
      <c r="F19" s="86">
        <f>F20</f>
        <v>3447.4</v>
      </c>
      <c r="G19" s="10" t="e">
        <f aca="true" t="shared" si="3" ref="G19:V19">G20</f>
        <v>#REF!</v>
      </c>
      <c r="H19" s="10" t="e">
        <f t="shared" si="3"/>
        <v>#REF!</v>
      </c>
      <c r="I19" s="10" t="e">
        <f t="shared" si="3"/>
        <v>#REF!</v>
      </c>
      <c r="J19" s="10" t="e">
        <f t="shared" si="3"/>
        <v>#REF!</v>
      </c>
      <c r="K19" s="10" t="e">
        <f t="shared" si="3"/>
        <v>#REF!</v>
      </c>
      <c r="L19" s="10" t="e">
        <f t="shared" si="3"/>
        <v>#REF!</v>
      </c>
      <c r="M19" s="10" t="e">
        <f t="shared" si="3"/>
        <v>#REF!</v>
      </c>
      <c r="N19" s="10" t="e">
        <f t="shared" si="3"/>
        <v>#REF!</v>
      </c>
      <c r="O19" s="10" t="e">
        <f t="shared" si="3"/>
        <v>#REF!</v>
      </c>
      <c r="P19" s="10" t="e">
        <f t="shared" si="3"/>
        <v>#REF!</v>
      </c>
      <c r="Q19" s="10" t="e">
        <f t="shared" si="3"/>
        <v>#REF!</v>
      </c>
      <c r="R19" s="10" t="e">
        <f t="shared" si="3"/>
        <v>#REF!</v>
      </c>
      <c r="S19" s="10" t="e">
        <f t="shared" si="3"/>
        <v>#REF!</v>
      </c>
      <c r="T19" s="10" t="e">
        <f t="shared" si="3"/>
        <v>#REF!</v>
      </c>
      <c r="U19" s="10" t="e">
        <f t="shared" si="3"/>
        <v>#REF!</v>
      </c>
      <c r="V19" s="10" t="e">
        <f t="shared" si="3"/>
        <v>#REF!</v>
      </c>
    </row>
    <row r="20" spans="1:22" s="28" customFormat="1" ht="33" customHeight="1" outlineLevel="6">
      <c r="A20" s="22" t="s">
        <v>134</v>
      </c>
      <c r="B20" s="12" t="s">
        <v>19</v>
      </c>
      <c r="C20" s="12" t="s">
        <v>252</v>
      </c>
      <c r="D20" s="12" t="s">
        <v>5</v>
      </c>
      <c r="E20" s="12"/>
      <c r="F20" s="92">
        <f>F21</f>
        <v>3447.4</v>
      </c>
      <c r="G20" s="13" t="e">
        <f>G22+#REF!+G35</f>
        <v>#REF!</v>
      </c>
      <c r="H20" s="13" t="e">
        <f>H22+#REF!+H35</f>
        <v>#REF!</v>
      </c>
      <c r="I20" s="13" t="e">
        <f>I22+#REF!+I35</f>
        <v>#REF!</v>
      </c>
      <c r="J20" s="13" t="e">
        <f>J22+#REF!+J35</f>
        <v>#REF!</v>
      </c>
      <c r="K20" s="13" t="e">
        <f>K22+#REF!+K35</f>
        <v>#REF!</v>
      </c>
      <c r="L20" s="13" t="e">
        <f>L22+#REF!+L35</f>
        <v>#REF!</v>
      </c>
      <c r="M20" s="13" t="e">
        <f>M22+#REF!+M35</f>
        <v>#REF!</v>
      </c>
      <c r="N20" s="13" t="e">
        <f>N22+#REF!+N35</f>
        <v>#REF!</v>
      </c>
      <c r="O20" s="13" t="e">
        <f>O22+#REF!+O35</f>
        <v>#REF!</v>
      </c>
      <c r="P20" s="13" t="e">
        <f>P22+#REF!+P35</f>
        <v>#REF!</v>
      </c>
      <c r="Q20" s="13" t="e">
        <f>Q22+#REF!+Q35</f>
        <v>#REF!</v>
      </c>
      <c r="R20" s="13" t="e">
        <f>R22+#REF!+R35</f>
        <v>#REF!</v>
      </c>
      <c r="S20" s="13" t="e">
        <f>S22+#REF!+S35</f>
        <v>#REF!</v>
      </c>
      <c r="T20" s="13" t="e">
        <f>T22+#REF!+T35</f>
        <v>#REF!</v>
      </c>
      <c r="U20" s="13" t="e">
        <f>U22+#REF!+U35</f>
        <v>#REF!</v>
      </c>
      <c r="V20" s="13" t="e">
        <f>V22+#REF!+V35</f>
        <v>#REF!</v>
      </c>
    </row>
    <row r="21" spans="1:22" s="28" customFormat="1" ht="36" customHeight="1" outlineLevel="6">
      <c r="A21" s="22" t="s">
        <v>136</v>
      </c>
      <c r="B21" s="12" t="s">
        <v>19</v>
      </c>
      <c r="C21" s="12" t="s">
        <v>253</v>
      </c>
      <c r="D21" s="12" t="s">
        <v>5</v>
      </c>
      <c r="E21" s="12"/>
      <c r="F21" s="92">
        <f>F22+F35+F41</f>
        <v>3447.4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s="28" customFormat="1" ht="47.25" outlineLevel="6">
      <c r="A22" s="55" t="s">
        <v>198</v>
      </c>
      <c r="B22" s="19" t="s">
        <v>19</v>
      </c>
      <c r="C22" s="19" t="s">
        <v>255</v>
      </c>
      <c r="D22" s="19" t="s">
        <v>5</v>
      </c>
      <c r="E22" s="19"/>
      <c r="F22" s="88">
        <f>F23+F27+F32+F29</f>
        <v>1861</v>
      </c>
      <c r="G22" s="7">
        <f aca="true" t="shared" si="4" ref="G22:V22">G25</f>
        <v>2414.5</v>
      </c>
      <c r="H22" s="7">
        <f t="shared" si="4"/>
        <v>2414.5</v>
      </c>
      <c r="I22" s="7">
        <f t="shared" si="4"/>
        <v>2414.5</v>
      </c>
      <c r="J22" s="7">
        <f t="shared" si="4"/>
        <v>2414.5</v>
      </c>
      <c r="K22" s="7">
        <f t="shared" si="4"/>
        <v>2414.5</v>
      </c>
      <c r="L22" s="7">
        <f t="shared" si="4"/>
        <v>2414.5</v>
      </c>
      <c r="M22" s="7">
        <f t="shared" si="4"/>
        <v>2414.5</v>
      </c>
      <c r="N22" s="7">
        <f t="shared" si="4"/>
        <v>2414.5</v>
      </c>
      <c r="O22" s="7">
        <f t="shared" si="4"/>
        <v>2414.5</v>
      </c>
      <c r="P22" s="7">
        <f t="shared" si="4"/>
        <v>2414.5</v>
      </c>
      <c r="Q22" s="7">
        <f t="shared" si="4"/>
        <v>2414.5</v>
      </c>
      <c r="R22" s="7">
        <f t="shared" si="4"/>
        <v>2414.5</v>
      </c>
      <c r="S22" s="7">
        <f t="shared" si="4"/>
        <v>2414.5</v>
      </c>
      <c r="T22" s="7">
        <f t="shared" si="4"/>
        <v>2414.5</v>
      </c>
      <c r="U22" s="7">
        <f t="shared" si="4"/>
        <v>2414.5</v>
      </c>
      <c r="V22" s="7">
        <f t="shared" si="4"/>
        <v>2414.5</v>
      </c>
    </row>
    <row r="23" spans="1:22" s="28" customFormat="1" ht="31.5" outlineLevel="6">
      <c r="A23" s="5" t="s">
        <v>95</v>
      </c>
      <c r="B23" s="6" t="s">
        <v>19</v>
      </c>
      <c r="C23" s="6" t="s">
        <v>255</v>
      </c>
      <c r="D23" s="6" t="s">
        <v>94</v>
      </c>
      <c r="E23" s="6"/>
      <c r="F23" s="89">
        <f>F24+F25+F26</f>
        <v>1756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28" customFormat="1" ht="31.5" outlineLevel="6">
      <c r="A24" s="51" t="s">
        <v>244</v>
      </c>
      <c r="B24" s="52" t="s">
        <v>19</v>
      </c>
      <c r="C24" s="52" t="s">
        <v>255</v>
      </c>
      <c r="D24" s="52" t="s">
        <v>92</v>
      </c>
      <c r="E24" s="52"/>
      <c r="F24" s="90">
        <v>1301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28" customFormat="1" ht="31.5" outlineLevel="6">
      <c r="A25" s="51" t="s">
        <v>249</v>
      </c>
      <c r="B25" s="52" t="s">
        <v>19</v>
      </c>
      <c r="C25" s="52" t="s">
        <v>255</v>
      </c>
      <c r="D25" s="52" t="s">
        <v>93</v>
      </c>
      <c r="E25" s="52"/>
      <c r="F25" s="90">
        <v>5</v>
      </c>
      <c r="G25" s="7">
        <v>2414.5</v>
      </c>
      <c r="H25" s="7">
        <v>2414.5</v>
      </c>
      <c r="I25" s="7">
        <v>2414.5</v>
      </c>
      <c r="J25" s="7">
        <v>2414.5</v>
      </c>
      <c r="K25" s="7">
        <v>2414.5</v>
      </c>
      <c r="L25" s="7">
        <v>2414.5</v>
      </c>
      <c r="M25" s="7">
        <v>2414.5</v>
      </c>
      <c r="N25" s="7">
        <v>2414.5</v>
      </c>
      <c r="O25" s="7">
        <v>2414.5</v>
      </c>
      <c r="P25" s="7">
        <v>2414.5</v>
      </c>
      <c r="Q25" s="7">
        <v>2414.5</v>
      </c>
      <c r="R25" s="7">
        <v>2414.5</v>
      </c>
      <c r="S25" s="7">
        <v>2414.5</v>
      </c>
      <c r="T25" s="7">
        <v>2414.5</v>
      </c>
      <c r="U25" s="7">
        <v>2414.5</v>
      </c>
      <c r="V25" s="7">
        <v>2414.5</v>
      </c>
    </row>
    <row r="26" spans="1:22" s="28" customFormat="1" ht="47.25" outlineLevel="6">
      <c r="A26" s="51" t="s">
        <v>245</v>
      </c>
      <c r="B26" s="52" t="s">
        <v>19</v>
      </c>
      <c r="C26" s="52" t="s">
        <v>255</v>
      </c>
      <c r="D26" s="52" t="s">
        <v>246</v>
      </c>
      <c r="E26" s="52"/>
      <c r="F26" s="90">
        <v>450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28" customFormat="1" ht="20.25" customHeight="1" outlineLevel="6">
      <c r="A27" s="5" t="s">
        <v>96</v>
      </c>
      <c r="B27" s="6" t="s">
        <v>19</v>
      </c>
      <c r="C27" s="6" t="s">
        <v>255</v>
      </c>
      <c r="D27" s="6" t="s">
        <v>97</v>
      </c>
      <c r="E27" s="6"/>
      <c r="F27" s="89">
        <f>F28</f>
        <v>0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28" customFormat="1" ht="31.5" outlineLevel="6">
      <c r="A28" s="51" t="s">
        <v>98</v>
      </c>
      <c r="B28" s="52" t="s">
        <v>19</v>
      </c>
      <c r="C28" s="52" t="s">
        <v>255</v>
      </c>
      <c r="D28" s="52" t="s">
        <v>99</v>
      </c>
      <c r="E28" s="52"/>
      <c r="F28" s="90">
        <v>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26" customFormat="1" ht="15.75" outlineLevel="6">
      <c r="A29" s="5" t="s">
        <v>348</v>
      </c>
      <c r="B29" s="6" t="s">
        <v>19</v>
      </c>
      <c r="C29" s="6" t="s">
        <v>255</v>
      </c>
      <c r="D29" s="6" t="s">
        <v>349</v>
      </c>
      <c r="E29" s="6"/>
      <c r="F29" s="89">
        <f>F30+F31</f>
        <v>100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26" customFormat="1" ht="15.75" outlineLevel="6">
      <c r="A30" s="51" t="s">
        <v>350</v>
      </c>
      <c r="B30" s="52" t="s">
        <v>19</v>
      </c>
      <c r="C30" s="52" t="s">
        <v>255</v>
      </c>
      <c r="D30" s="52" t="s">
        <v>351</v>
      </c>
      <c r="E30" s="52"/>
      <c r="F30" s="90">
        <v>100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26" customFormat="1" ht="15.75" outlineLevel="6">
      <c r="A31" s="51" t="s">
        <v>234</v>
      </c>
      <c r="B31" s="52" t="s">
        <v>19</v>
      </c>
      <c r="C31" s="52" t="s">
        <v>255</v>
      </c>
      <c r="D31" s="52" t="s">
        <v>216</v>
      </c>
      <c r="E31" s="52"/>
      <c r="F31" s="90">
        <v>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28" customFormat="1" ht="15.75" outlineLevel="6">
      <c r="A32" s="5" t="s">
        <v>100</v>
      </c>
      <c r="B32" s="6" t="s">
        <v>19</v>
      </c>
      <c r="C32" s="6" t="s">
        <v>255</v>
      </c>
      <c r="D32" s="6" t="s">
        <v>101</v>
      </c>
      <c r="E32" s="6"/>
      <c r="F32" s="89">
        <f>F33+F34</f>
        <v>5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28" customFormat="1" ht="21.75" customHeight="1" outlineLevel="6">
      <c r="A33" s="51" t="s">
        <v>102</v>
      </c>
      <c r="B33" s="52" t="s">
        <v>19</v>
      </c>
      <c r="C33" s="52" t="s">
        <v>255</v>
      </c>
      <c r="D33" s="52" t="s">
        <v>104</v>
      </c>
      <c r="E33" s="52"/>
      <c r="F33" s="90"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28" customFormat="1" ht="15.75" outlineLevel="6">
      <c r="A34" s="51" t="s">
        <v>103</v>
      </c>
      <c r="B34" s="52" t="s">
        <v>19</v>
      </c>
      <c r="C34" s="52" t="s">
        <v>255</v>
      </c>
      <c r="D34" s="52" t="s">
        <v>105</v>
      </c>
      <c r="E34" s="52"/>
      <c r="F34" s="90">
        <v>5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26" customFormat="1" ht="31.5" customHeight="1" outlineLevel="6">
      <c r="A35" s="54" t="s">
        <v>199</v>
      </c>
      <c r="B35" s="19" t="s">
        <v>19</v>
      </c>
      <c r="C35" s="19" t="s">
        <v>256</v>
      </c>
      <c r="D35" s="19" t="s">
        <v>5</v>
      </c>
      <c r="E35" s="19"/>
      <c r="F35" s="88">
        <f>F36+F41</f>
        <v>1586.4</v>
      </c>
      <c r="G35" s="7">
        <f aca="true" t="shared" si="5" ref="G35:V35">G36</f>
        <v>96</v>
      </c>
      <c r="H35" s="7">
        <f t="shared" si="5"/>
        <v>96</v>
      </c>
      <c r="I35" s="7">
        <f t="shared" si="5"/>
        <v>96</v>
      </c>
      <c r="J35" s="7">
        <f t="shared" si="5"/>
        <v>96</v>
      </c>
      <c r="K35" s="7">
        <f t="shared" si="5"/>
        <v>96</v>
      </c>
      <c r="L35" s="7">
        <f t="shared" si="5"/>
        <v>96</v>
      </c>
      <c r="M35" s="7">
        <f t="shared" si="5"/>
        <v>96</v>
      </c>
      <c r="N35" s="7">
        <f t="shared" si="5"/>
        <v>96</v>
      </c>
      <c r="O35" s="7">
        <f t="shared" si="5"/>
        <v>96</v>
      </c>
      <c r="P35" s="7">
        <f t="shared" si="5"/>
        <v>96</v>
      </c>
      <c r="Q35" s="7">
        <f t="shared" si="5"/>
        <v>96</v>
      </c>
      <c r="R35" s="7">
        <f t="shared" si="5"/>
        <v>96</v>
      </c>
      <c r="S35" s="7">
        <f t="shared" si="5"/>
        <v>96</v>
      </c>
      <c r="T35" s="7">
        <f t="shared" si="5"/>
        <v>96</v>
      </c>
      <c r="U35" s="7">
        <f t="shared" si="5"/>
        <v>96</v>
      </c>
      <c r="V35" s="7">
        <f t="shared" si="5"/>
        <v>96</v>
      </c>
    </row>
    <row r="36" spans="1:22" s="26" customFormat="1" ht="31.5" outlineLevel="6">
      <c r="A36" s="5" t="s">
        <v>95</v>
      </c>
      <c r="B36" s="6" t="s">
        <v>19</v>
      </c>
      <c r="C36" s="6" t="s">
        <v>256</v>
      </c>
      <c r="D36" s="6" t="s">
        <v>94</v>
      </c>
      <c r="E36" s="6"/>
      <c r="F36" s="89">
        <f>F37+F38+F39+F40</f>
        <v>1586.4</v>
      </c>
      <c r="G36" s="7">
        <v>96</v>
      </c>
      <c r="H36" s="7">
        <v>96</v>
      </c>
      <c r="I36" s="7">
        <v>96</v>
      </c>
      <c r="J36" s="7">
        <v>96</v>
      </c>
      <c r="K36" s="7">
        <v>96</v>
      </c>
      <c r="L36" s="7">
        <v>96</v>
      </c>
      <c r="M36" s="7">
        <v>96</v>
      </c>
      <c r="N36" s="7">
        <v>96</v>
      </c>
      <c r="O36" s="7">
        <v>96</v>
      </c>
      <c r="P36" s="7">
        <v>96</v>
      </c>
      <c r="Q36" s="7">
        <v>96</v>
      </c>
      <c r="R36" s="7">
        <v>96</v>
      </c>
      <c r="S36" s="7">
        <v>96</v>
      </c>
      <c r="T36" s="7">
        <v>96</v>
      </c>
      <c r="U36" s="7">
        <v>96</v>
      </c>
      <c r="V36" s="7">
        <v>96</v>
      </c>
    </row>
    <row r="37" spans="1:22" s="26" customFormat="1" ht="31.5" outlineLevel="6">
      <c r="A37" s="51" t="s">
        <v>244</v>
      </c>
      <c r="B37" s="52" t="s">
        <v>19</v>
      </c>
      <c r="C37" s="52" t="s">
        <v>256</v>
      </c>
      <c r="D37" s="52" t="s">
        <v>92</v>
      </c>
      <c r="E37" s="52"/>
      <c r="F37" s="90">
        <v>1089.4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26" customFormat="1" ht="31.5" outlineLevel="6">
      <c r="A38" s="51" t="s">
        <v>249</v>
      </c>
      <c r="B38" s="52" t="s">
        <v>19</v>
      </c>
      <c r="C38" s="52" t="s">
        <v>256</v>
      </c>
      <c r="D38" s="52" t="s">
        <v>93</v>
      </c>
      <c r="E38" s="52"/>
      <c r="F38" s="90">
        <v>5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26" customFormat="1" ht="63" outlineLevel="6">
      <c r="A39" s="51" t="s">
        <v>352</v>
      </c>
      <c r="B39" s="52" t="s">
        <v>19</v>
      </c>
      <c r="C39" s="52" t="s">
        <v>256</v>
      </c>
      <c r="D39" s="52" t="s">
        <v>353</v>
      </c>
      <c r="E39" s="52"/>
      <c r="F39" s="90">
        <v>192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26" customFormat="1" ht="47.25" outlineLevel="6">
      <c r="A40" s="51" t="s">
        <v>245</v>
      </c>
      <c r="B40" s="52" t="s">
        <v>19</v>
      </c>
      <c r="C40" s="52" t="s">
        <v>256</v>
      </c>
      <c r="D40" s="52" t="s">
        <v>246</v>
      </c>
      <c r="E40" s="52"/>
      <c r="F40" s="90">
        <v>300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26" customFormat="1" ht="15.75" outlineLevel="6">
      <c r="A41" s="54" t="s">
        <v>138</v>
      </c>
      <c r="B41" s="19" t="s">
        <v>19</v>
      </c>
      <c r="C41" s="19" t="s">
        <v>257</v>
      </c>
      <c r="D41" s="19" t="s">
        <v>5</v>
      </c>
      <c r="E41" s="19"/>
      <c r="F41" s="88">
        <f>F42</f>
        <v>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6" customFormat="1" ht="15.75" outlineLevel="6">
      <c r="A42" s="5" t="s">
        <v>110</v>
      </c>
      <c r="B42" s="6" t="s">
        <v>19</v>
      </c>
      <c r="C42" s="6" t="s">
        <v>257</v>
      </c>
      <c r="D42" s="6" t="s">
        <v>217</v>
      </c>
      <c r="E42" s="6"/>
      <c r="F42" s="89">
        <v>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26" customFormat="1" ht="49.5" customHeight="1" outlineLevel="3">
      <c r="A43" s="8" t="s">
        <v>28</v>
      </c>
      <c r="B43" s="9" t="s">
        <v>7</v>
      </c>
      <c r="C43" s="9" t="s">
        <v>251</v>
      </c>
      <c r="D43" s="9" t="s">
        <v>5</v>
      </c>
      <c r="E43" s="9"/>
      <c r="F43" s="10">
        <f>F44</f>
        <v>7101.9</v>
      </c>
      <c r="G43" s="10">
        <f aca="true" t="shared" si="6" ref="G43:V46">G44</f>
        <v>8918.7</v>
      </c>
      <c r="H43" s="10">
        <f t="shared" si="6"/>
        <v>8918.7</v>
      </c>
      <c r="I43" s="10">
        <f t="shared" si="6"/>
        <v>8918.7</v>
      </c>
      <c r="J43" s="10">
        <f t="shared" si="6"/>
        <v>8918.7</v>
      </c>
      <c r="K43" s="10">
        <f t="shared" si="6"/>
        <v>8918.7</v>
      </c>
      <c r="L43" s="10">
        <f t="shared" si="6"/>
        <v>8918.7</v>
      </c>
      <c r="M43" s="10">
        <f t="shared" si="6"/>
        <v>8918.7</v>
      </c>
      <c r="N43" s="10">
        <f t="shared" si="6"/>
        <v>8918.7</v>
      </c>
      <c r="O43" s="10">
        <f t="shared" si="6"/>
        <v>8918.7</v>
      </c>
      <c r="P43" s="10">
        <f t="shared" si="6"/>
        <v>8918.7</v>
      </c>
      <c r="Q43" s="10">
        <f t="shared" si="6"/>
        <v>8918.7</v>
      </c>
      <c r="R43" s="10">
        <f t="shared" si="6"/>
        <v>8918.7</v>
      </c>
      <c r="S43" s="10">
        <f t="shared" si="6"/>
        <v>8918.7</v>
      </c>
      <c r="T43" s="10">
        <f t="shared" si="6"/>
        <v>8918.7</v>
      </c>
      <c r="U43" s="10">
        <f t="shared" si="6"/>
        <v>8918.7</v>
      </c>
      <c r="V43" s="10">
        <f t="shared" si="6"/>
        <v>8918.7</v>
      </c>
    </row>
    <row r="44" spans="1:22" s="26" customFormat="1" ht="33.75" customHeight="1" outlineLevel="3">
      <c r="A44" s="22" t="s">
        <v>134</v>
      </c>
      <c r="B44" s="12" t="s">
        <v>7</v>
      </c>
      <c r="C44" s="12" t="s">
        <v>252</v>
      </c>
      <c r="D44" s="12" t="s">
        <v>5</v>
      </c>
      <c r="E44" s="12"/>
      <c r="F44" s="13">
        <f>F45</f>
        <v>7101.9</v>
      </c>
      <c r="G44" s="13">
        <f aca="true" t="shared" si="7" ref="G44:V44">G46</f>
        <v>8918.7</v>
      </c>
      <c r="H44" s="13">
        <f t="shared" si="7"/>
        <v>8918.7</v>
      </c>
      <c r="I44" s="13">
        <f t="shared" si="7"/>
        <v>8918.7</v>
      </c>
      <c r="J44" s="13">
        <f t="shared" si="7"/>
        <v>8918.7</v>
      </c>
      <c r="K44" s="13">
        <f t="shared" si="7"/>
        <v>8918.7</v>
      </c>
      <c r="L44" s="13">
        <f t="shared" si="7"/>
        <v>8918.7</v>
      </c>
      <c r="M44" s="13">
        <f t="shared" si="7"/>
        <v>8918.7</v>
      </c>
      <c r="N44" s="13">
        <f t="shared" si="7"/>
        <v>8918.7</v>
      </c>
      <c r="O44" s="13">
        <f t="shared" si="7"/>
        <v>8918.7</v>
      </c>
      <c r="P44" s="13">
        <f t="shared" si="7"/>
        <v>8918.7</v>
      </c>
      <c r="Q44" s="13">
        <f t="shared" si="7"/>
        <v>8918.7</v>
      </c>
      <c r="R44" s="13">
        <f t="shared" si="7"/>
        <v>8918.7</v>
      </c>
      <c r="S44" s="13">
        <f t="shared" si="7"/>
        <v>8918.7</v>
      </c>
      <c r="T44" s="13">
        <f t="shared" si="7"/>
        <v>8918.7</v>
      </c>
      <c r="U44" s="13">
        <f t="shared" si="7"/>
        <v>8918.7</v>
      </c>
      <c r="V44" s="13">
        <f t="shared" si="7"/>
        <v>8918.7</v>
      </c>
    </row>
    <row r="45" spans="1:22" s="26" customFormat="1" ht="37.5" customHeight="1" outlineLevel="3">
      <c r="A45" s="22" t="s">
        <v>136</v>
      </c>
      <c r="B45" s="12" t="s">
        <v>7</v>
      </c>
      <c r="C45" s="12" t="s">
        <v>253</v>
      </c>
      <c r="D45" s="12" t="s">
        <v>5</v>
      </c>
      <c r="E45" s="12"/>
      <c r="F45" s="13">
        <f>F46</f>
        <v>7101.9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26" customFormat="1" ht="47.25" outlineLevel="4">
      <c r="A46" s="55" t="s">
        <v>198</v>
      </c>
      <c r="B46" s="19" t="s">
        <v>7</v>
      </c>
      <c r="C46" s="19" t="s">
        <v>255</v>
      </c>
      <c r="D46" s="19" t="s">
        <v>5</v>
      </c>
      <c r="E46" s="19"/>
      <c r="F46" s="20">
        <f>F47+F51+F53</f>
        <v>7101.9</v>
      </c>
      <c r="G46" s="7">
        <f t="shared" si="6"/>
        <v>8918.7</v>
      </c>
      <c r="H46" s="7">
        <f t="shared" si="6"/>
        <v>8918.7</v>
      </c>
      <c r="I46" s="7">
        <f t="shared" si="6"/>
        <v>8918.7</v>
      </c>
      <c r="J46" s="7">
        <f t="shared" si="6"/>
        <v>8918.7</v>
      </c>
      <c r="K46" s="7">
        <f t="shared" si="6"/>
        <v>8918.7</v>
      </c>
      <c r="L46" s="7">
        <f t="shared" si="6"/>
        <v>8918.7</v>
      </c>
      <c r="M46" s="7">
        <f t="shared" si="6"/>
        <v>8918.7</v>
      </c>
      <c r="N46" s="7">
        <f t="shared" si="6"/>
        <v>8918.7</v>
      </c>
      <c r="O46" s="7">
        <f t="shared" si="6"/>
        <v>8918.7</v>
      </c>
      <c r="P46" s="7">
        <f t="shared" si="6"/>
        <v>8918.7</v>
      </c>
      <c r="Q46" s="7">
        <f t="shared" si="6"/>
        <v>8918.7</v>
      </c>
      <c r="R46" s="7">
        <f t="shared" si="6"/>
        <v>8918.7</v>
      </c>
      <c r="S46" s="7">
        <f t="shared" si="6"/>
        <v>8918.7</v>
      </c>
      <c r="T46" s="7">
        <f t="shared" si="6"/>
        <v>8918.7</v>
      </c>
      <c r="U46" s="7">
        <f t="shared" si="6"/>
        <v>8918.7</v>
      </c>
      <c r="V46" s="7">
        <f t="shared" si="6"/>
        <v>8918.7</v>
      </c>
    </row>
    <row r="47" spans="1:22" s="26" customFormat="1" ht="31.5" outlineLevel="5">
      <c r="A47" s="5" t="s">
        <v>95</v>
      </c>
      <c r="B47" s="6" t="s">
        <v>7</v>
      </c>
      <c r="C47" s="6" t="s">
        <v>255</v>
      </c>
      <c r="D47" s="6" t="s">
        <v>94</v>
      </c>
      <c r="E47" s="6"/>
      <c r="F47" s="7">
        <f>F48+F49+F50</f>
        <v>6906.4</v>
      </c>
      <c r="G47" s="7">
        <v>8918.7</v>
      </c>
      <c r="H47" s="7">
        <v>8918.7</v>
      </c>
      <c r="I47" s="7">
        <v>8918.7</v>
      </c>
      <c r="J47" s="7">
        <v>8918.7</v>
      </c>
      <c r="K47" s="7">
        <v>8918.7</v>
      </c>
      <c r="L47" s="7">
        <v>8918.7</v>
      </c>
      <c r="M47" s="7">
        <v>8918.7</v>
      </c>
      <c r="N47" s="7">
        <v>8918.7</v>
      </c>
      <c r="O47" s="7">
        <v>8918.7</v>
      </c>
      <c r="P47" s="7">
        <v>8918.7</v>
      </c>
      <c r="Q47" s="7">
        <v>8918.7</v>
      </c>
      <c r="R47" s="7">
        <v>8918.7</v>
      </c>
      <c r="S47" s="7">
        <v>8918.7</v>
      </c>
      <c r="T47" s="7">
        <v>8918.7</v>
      </c>
      <c r="U47" s="7">
        <v>8918.7</v>
      </c>
      <c r="V47" s="7">
        <v>8918.7</v>
      </c>
    </row>
    <row r="48" spans="1:22" s="26" customFormat="1" ht="31.5" outlineLevel="5">
      <c r="A48" s="51" t="s">
        <v>244</v>
      </c>
      <c r="B48" s="52" t="s">
        <v>7</v>
      </c>
      <c r="C48" s="52" t="s">
        <v>255</v>
      </c>
      <c r="D48" s="52" t="s">
        <v>92</v>
      </c>
      <c r="E48" s="52"/>
      <c r="F48" s="53">
        <v>5296.4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26" customFormat="1" ht="31.5" outlineLevel="5">
      <c r="A49" s="51" t="s">
        <v>249</v>
      </c>
      <c r="B49" s="52" t="s">
        <v>7</v>
      </c>
      <c r="C49" s="52" t="s">
        <v>255</v>
      </c>
      <c r="D49" s="52" t="s">
        <v>93</v>
      </c>
      <c r="E49" s="52"/>
      <c r="F49" s="53">
        <v>10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26" customFormat="1" ht="47.25" outlineLevel="5">
      <c r="A50" s="51" t="s">
        <v>245</v>
      </c>
      <c r="B50" s="52" t="s">
        <v>7</v>
      </c>
      <c r="C50" s="52" t="s">
        <v>255</v>
      </c>
      <c r="D50" s="52" t="s">
        <v>246</v>
      </c>
      <c r="E50" s="52"/>
      <c r="F50" s="53">
        <v>1600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26" customFormat="1" ht="15.75" outlineLevel="5">
      <c r="A51" s="5" t="s">
        <v>96</v>
      </c>
      <c r="B51" s="6" t="s">
        <v>7</v>
      </c>
      <c r="C51" s="6" t="s">
        <v>255</v>
      </c>
      <c r="D51" s="6" t="s">
        <v>97</v>
      </c>
      <c r="E51" s="6"/>
      <c r="F51" s="7">
        <f>F52</f>
        <v>50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26" customFormat="1" ht="31.5" outlineLevel="5">
      <c r="A52" s="51" t="s">
        <v>98</v>
      </c>
      <c r="B52" s="52" t="s">
        <v>7</v>
      </c>
      <c r="C52" s="52" t="s">
        <v>255</v>
      </c>
      <c r="D52" s="52" t="s">
        <v>99</v>
      </c>
      <c r="E52" s="52"/>
      <c r="F52" s="53">
        <v>50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6" customFormat="1" ht="15.75" outlineLevel="5">
      <c r="A53" s="5" t="s">
        <v>100</v>
      </c>
      <c r="B53" s="6" t="s">
        <v>7</v>
      </c>
      <c r="C53" s="6" t="s">
        <v>255</v>
      </c>
      <c r="D53" s="6" t="s">
        <v>101</v>
      </c>
      <c r="E53" s="6"/>
      <c r="F53" s="7">
        <f>F54+F55+F56</f>
        <v>145.5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6" customFormat="1" ht="15.75" outlineLevel="5">
      <c r="A54" s="51" t="s">
        <v>102</v>
      </c>
      <c r="B54" s="52" t="s">
        <v>7</v>
      </c>
      <c r="C54" s="52" t="s">
        <v>255</v>
      </c>
      <c r="D54" s="52" t="s">
        <v>104</v>
      </c>
      <c r="E54" s="52"/>
      <c r="F54" s="53">
        <v>11.2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6" customFormat="1" ht="15.75" outlineLevel="5">
      <c r="A55" s="51" t="s">
        <v>103</v>
      </c>
      <c r="B55" s="52" t="s">
        <v>7</v>
      </c>
      <c r="C55" s="52" t="s">
        <v>255</v>
      </c>
      <c r="D55" s="52" t="s">
        <v>105</v>
      </c>
      <c r="E55" s="52"/>
      <c r="F55" s="53">
        <v>40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6" customFormat="1" ht="15.75" outlineLevel="5">
      <c r="A56" s="51" t="s">
        <v>355</v>
      </c>
      <c r="B56" s="52" t="s">
        <v>7</v>
      </c>
      <c r="C56" s="52" t="s">
        <v>255</v>
      </c>
      <c r="D56" s="52" t="s">
        <v>354</v>
      </c>
      <c r="E56" s="52"/>
      <c r="F56" s="53">
        <v>94.3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6" customFormat="1" ht="15.75" outlineLevel="5">
      <c r="A57" s="8" t="s">
        <v>194</v>
      </c>
      <c r="B57" s="9" t="s">
        <v>195</v>
      </c>
      <c r="C57" s="9" t="s">
        <v>251</v>
      </c>
      <c r="D57" s="9" t="s">
        <v>5</v>
      </c>
      <c r="E57" s="9"/>
      <c r="F57" s="10">
        <f>F58</f>
        <v>431.262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6" customFormat="1" ht="31.5" outlineLevel="5">
      <c r="A58" s="22" t="s">
        <v>134</v>
      </c>
      <c r="B58" s="9" t="s">
        <v>195</v>
      </c>
      <c r="C58" s="9" t="s">
        <v>252</v>
      </c>
      <c r="D58" s="9" t="s">
        <v>5</v>
      </c>
      <c r="E58" s="9"/>
      <c r="F58" s="10">
        <f>F59</f>
        <v>431.262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6" customFormat="1" ht="31.5" outlineLevel="5">
      <c r="A59" s="22" t="s">
        <v>136</v>
      </c>
      <c r="B59" s="9" t="s">
        <v>195</v>
      </c>
      <c r="C59" s="9" t="s">
        <v>253</v>
      </c>
      <c r="D59" s="9" t="s">
        <v>5</v>
      </c>
      <c r="E59" s="9"/>
      <c r="F59" s="10">
        <f>F60</f>
        <v>431.262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6" customFormat="1" ht="31.5" outlineLevel="5">
      <c r="A60" s="54" t="s">
        <v>196</v>
      </c>
      <c r="B60" s="19" t="s">
        <v>195</v>
      </c>
      <c r="C60" s="19" t="s">
        <v>258</v>
      </c>
      <c r="D60" s="19" t="s">
        <v>5</v>
      </c>
      <c r="E60" s="19"/>
      <c r="F60" s="20">
        <f>F61</f>
        <v>431.262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6" customFormat="1" ht="15.75" outlineLevel="5">
      <c r="A61" s="5" t="s">
        <v>96</v>
      </c>
      <c r="B61" s="6" t="s">
        <v>195</v>
      </c>
      <c r="C61" s="6" t="s">
        <v>258</v>
      </c>
      <c r="D61" s="6" t="s">
        <v>97</v>
      </c>
      <c r="E61" s="6"/>
      <c r="F61" s="7">
        <f>F62</f>
        <v>431.262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6" customFormat="1" ht="31.5" outlineLevel="5">
      <c r="A62" s="51" t="s">
        <v>98</v>
      </c>
      <c r="B62" s="52" t="s">
        <v>195</v>
      </c>
      <c r="C62" s="52" t="s">
        <v>258</v>
      </c>
      <c r="D62" s="52" t="s">
        <v>99</v>
      </c>
      <c r="E62" s="52"/>
      <c r="F62" s="53">
        <v>431.262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6" customFormat="1" ht="50.25" customHeight="1" outlineLevel="3">
      <c r="A63" s="8" t="s">
        <v>29</v>
      </c>
      <c r="B63" s="9" t="s">
        <v>8</v>
      </c>
      <c r="C63" s="9" t="s">
        <v>251</v>
      </c>
      <c r="D63" s="9" t="s">
        <v>5</v>
      </c>
      <c r="E63" s="9"/>
      <c r="F63" s="10">
        <f>F64</f>
        <v>5248.334</v>
      </c>
      <c r="G63" s="10">
        <f aca="true" t="shared" si="8" ref="G63:V66">G64</f>
        <v>3284.2</v>
      </c>
      <c r="H63" s="10">
        <f t="shared" si="8"/>
        <v>3284.2</v>
      </c>
      <c r="I63" s="10">
        <f t="shared" si="8"/>
        <v>3284.2</v>
      </c>
      <c r="J63" s="10">
        <f t="shared" si="8"/>
        <v>3284.2</v>
      </c>
      <c r="K63" s="10">
        <f t="shared" si="8"/>
        <v>3284.2</v>
      </c>
      <c r="L63" s="10">
        <f t="shared" si="8"/>
        <v>3284.2</v>
      </c>
      <c r="M63" s="10">
        <f t="shared" si="8"/>
        <v>3284.2</v>
      </c>
      <c r="N63" s="10">
        <f t="shared" si="8"/>
        <v>3284.2</v>
      </c>
      <c r="O63" s="10">
        <f t="shared" si="8"/>
        <v>3284.2</v>
      </c>
      <c r="P63" s="10">
        <f t="shared" si="8"/>
        <v>3284.2</v>
      </c>
      <c r="Q63" s="10">
        <f t="shared" si="8"/>
        <v>3284.2</v>
      </c>
      <c r="R63" s="10">
        <f t="shared" si="8"/>
        <v>3284.2</v>
      </c>
      <c r="S63" s="10">
        <f t="shared" si="8"/>
        <v>3284.2</v>
      </c>
      <c r="T63" s="10">
        <f t="shared" si="8"/>
        <v>3284.2</v>
      </c>
      <c r="U63" s="10">
        <f t="shared" si="8"/>
        <v>3284.2</v>
      </c>
      <c r="V63" s="10">
        <f t="shared" si="8"/>
        <v>3284.2</v>
      </c>
    </row>
    <row r="64" spans="1:22" s="26" customFormat="1" ht="31.5" outlineLevel="3">
      <c r="A64" s="22" t="s">
        <v>134</v>
      </c>
      <c r="B64" s="12" t="s">
        <v>8</v>
      </c>
      <c r="C64" s="12" t="s">
        <v>252</v>
      </c>
      <c r="D64" s="12" t="s">
        <v>5</v>
      </c>
      <c r="E64" s="12"/>
      <c r="F64" s="13">
        <f>F65</f>
        <v>5248.334</v>
      </c>
      <c r="G64" s="13">
        <f aca="true" t="shared" si="9" ref="G64:V64">G66</f>
        <v>3284.2</v>
      </c>
      <c r="H64" s="13">
        <f t="shared" si="9"/>
        <v>3284.2</v>
      </c>
      <c r="I64" s="13">
        <f t="shared" si="9"/>
        <v>3284.2</v>
      </c>
      <c r="J64" s="13">
        <f t="shared" si="9"/>
        <v>3284.2</v>
      </c>
      <c r="K64" s="13">
        <f t="shared" si="9"/>
        <v>3284.2</v>
      </c>
      <c r="L64" s="13">
        <f t="shared" si="9"/>
        <v>3284.2</v>
      </c>
      <c r="M64" s="13">
        <f t="shared" si="9"/>
        <v>3284.2</v>
      </c>
      <c r="N64" s="13">
        <f t="shared" si="9"/>
        <v>3284.2</v>
      </c>
      <c r="O64" s="13">
        <f t="shared" si="9"/>
        <v>3284.2</v>
      </c>
      <c r="P64" s="13">
        <f t="shared" si="9"/>
        <v>3284.2</v>
      </c>
      <c r="Q64" s="13">
        <f t="shared" si="9"/>
        <v>3284.2</v>
      </c>
      <c r="R64" s="13">
        <f t="shared" si="9"/>
        <v>3284.2</v>
      </c>
      <c r="S64" s="13">
        <f t="shared" si="9"/>
        <v>3284.2</v>
      </c>
      <c r="T64" s="13">
        <f t="shared" si="9"/>
        <v>3284.2</v>
      </c>
      <c r="U64" s="13">
        <f t="shared" si="9"/>
        <v>3284.2</v>
      </c>
      <c r="V64" s="13">
        <f t="shared" si="9"/>
        <v>3284.2</v>
      </c>
    </row>
    <row r="65" spans="1:22" s="26" customFormat="1" ht="31.5" outlineLevel="3">
      <c r="A65" s="22" t="s">
        <v>136</v>
      </c>
      <c r="B65" s="12" t="s">
        <v>8</v>
      </c>
      <c r="C65" s="12" t="s">
        <v>253</v>
      </c>
      <c r="D65" s="12" t="s">
        <v>5</v>
      </c>
      <c r="E65" s="12"/>
      <c r="F65" s="13">
        <f>F66</f>
        <v>5248.334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:22" s="26" customFormat="1" ht="47.25" outlineLevel="4">
      <c r="A66" s="55" t="s">
        <v>198</v>
      </c>
      <c r="B66" s="19" t="s">
        <v>8</v>
      </c>
      <c r="C66" s="19" t="s">
        <v>255</v>
      </c>
      <c r="D66" s="19" t="s">
        <v>5</v>
      </c>
      <c r="E66" s="19"/>
      <c r="F66" s="20">
        <f>F67</f>
        <v>5248.334</v>
      </c>
      <c r="G66" s="7">
        <f t="shared" si="8"/>
        <v>3284.2</v>
      </c>
      <c r="H66" s="7">
        <f t="shared" si="8"/>
        <v>3284.2</v>
      </c>
      <c r="I66" s="7">
        <f t="shared" si="8"/>
        <v>3284.2</v>
      </c>
      <c r="J66" s="7">
        <f t="shared" si="8"/>
        <v>3284.2</v>
      </c>
      <c r="K66" s="7">
        <f t="shared" si="8"/>
        <v>3284.2</v>
      </c>
      <c r="L66" s="7">
        <f t="shared" si="8"/>
        <v>3284.2</v>
      </c>
      <c r="M66" s="7">
        <f t="shared" si="8"/>
        <v>3284.2</v>
      </c>
      <c r="N66" s="7">
        <f t="shared" si="8"/>
        <v>3284.2</v>
      </c>
      <c r="O66" s="7">
        <f t="shared" si="8"/>
        <v>3284.2</v>
      </c>
      <c r="P66" s="7">
        <f t="shared" si="8"/>
        <v>3284.2</v>
      </c>
      <c r="Q66" s="7">
        <f t="shared" si="8"/>
        <v>3284.2</v>
      </c>
      <c r="R66" s="7">
        <f t="shared" si="8"/>
        <v>3284.2</v>
      </c>
      <c r="S66" s="7">
        <f t="shared" si="8"/>
        <v>3284.2</v>
      </c>
      <c r="T66" s="7">
        <f t="shared" si="8"/>
        <v>3284.2</v>
      </c>
      <c r="U66" s="7">
        <f t="shared" si="8"/>
        <v>3284.2</v>
      </c>
      <c r="V66" s="7">
        <f t="shared" si="8"/>
        <v>3284.2</v>
      </c>
    </row>
    <row r="67" spans="1:22" s="26" customFormat="1" ht="31.5" outlineLevel="5">
      <c r="A67" s="5" t="s">
        <v>95</v>
      </c>
      <c r="B67" s="6" t="s">
        <v>8</v>
      </c>
      <c r="C67" s="6" t="s">
        <v>255</v>
      </c>
      <c r="D67" s="6" t="s">
        <v>94</v>
      </c>
      <c r="E67" s="6"/>
      <c r="F67" s="7">
        <f>F68+F69+F70</f>
        <v>5248.334</v>
      </c>
      <c r="G67" s="7">
        <v>3284.2</v>
      </c>
      <c r="H67" s="7">
        <v>3284.2</v>
      </c>
      <c r="I67" s="7">
        <v>3284.2</v>
      </c>
      <c r="J67" s="7">
        <v>3284.2</v>
      </c>
      <c r="K67" s="7">
        <v>3284.2</v>
      </c>
      <c r="L67" s="7">
        <v>3284.2</v>
      </c>
      <c r="M67" s="7">
        <v>3284.2</v>
      </c>
      <c r="N67" s="7">
        <v>3284.2</v>
      </c>
      <c r="O67" s="7">
        <v>3284.2</v>
      </c>
      <c r="P67" s="7">
        <v>3284.2</v>
      </c>
      <c r="Q67" s="7">
        <v>3284.2</v>
      </c>
      <c r="R67" s="7">
        <v>3284.2</v>
      </c>
      <c r="S67" s="7">
        <v>3284.2</v>
      </c>
      <c r="T67" s="7">
        <v>3284.2</v>
      </c>
      <c r="U67" s="7">
        <v>3284.2</v>
      </c>
      <c r="V67" s="7">
        <v>3284.2</v>
      </c>
    </row>
    <row r="68" spans="1:22" s="26" customFormat="1" ht="31.5" outlineLevel="5">
      <c r="A68" s="51" t="s">
        <v>244</v>
      </c>
      <c r="B68" s="52" t="s">
        <v>8</v>
      </c>
      <c r="C68" s="52" t="s">
        <v>255</v>
      </c>
      <c r="D68" s="52" t="s">
        <v>92</v>
      </c>
      <c r="E68" s="52"/>
      <c r="F68" s="53">
        <v>4040.934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s="26" customFormat="1" ht="31.5" outlineLevel="5">
      <c r="A69" s="51" t="s">
        <v>249</v>
      </c>
      <c r="B69" s="52" t="s">
        <v>8</v>
      </c>
      <c r="C69" s="52" t="s">
        <v>255</v>
      </c>
      <c r="D69" s="52" t="s">
        <v>93</v>
      </c>
      <c r="E69" s="52"/>
      <c r="F69" s="53">
        <v>1.6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26" customFormat="1" ht="47.25" outlineLevel="5">
      <c r="A70" s="51" t="s">
        <v>245</v>
      </c>
      <c r="B70" s="52" t="s">
        <v>8</v>
      </c>
      <c r="C70" s="52" t="s">
        <v>255</v>
      </c>
      <c r="D70" s="52" t="s">
        <v>246</v>
      </c>
      <c r="E70" s="52"/>
      <c r="F70" s="53">
        <v>1205.8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26" customFormat="1" ht="15.75" outlineLevel="5">
      <c r="A71" s="8" t="s">
        <v>204</v>
      </c>
      <c r="B71" s="9" t="s">
        <v>205</v>
      </c>
      <c r="C71" s="9" t="s">
        <v>251</v>
      </c>
      <c r="D71" s="9" t="s">
        <v>5</v>
      </c>
      <c r="E71" s="9"/>
      <c r="F71" s="10">
        <f>F72</f>
        <v>0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26" customFormat="1" ht="31.5" outlineLevel="5">
      <c r="A72" s="22" t="s">
        <v>134</v>
      </c>
      <c r="B72" s="9" t="s">
        <v>205</v>
      </c>
      <c r="C72" s="9" t="s">
        <v>252</v>
      </c>
      <c r="D72" s="9" t="s">
        <v>5</v>
      </c>
      <c r="E72" s="9"/>
      <c r="F72" s="10">
        <f>F73</f>
        <v>0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26" customFormat="1" ht="31.5" outlineLevel="5">
      <c r="A73" s="22" t="s">
        <v>136</v>
      </c>
      <c r="B73" s="9" t="s">
        <v>205</v>
      </c>
      <c r="C73" s="9" t="s">
        <v>253</v>
      </c>
      <c r="D73" s="9" t="s">
        <v>5</v>
      </c>
      <c r="E73" s="9"/>
      <c r="F73" s="10">
        <f>F74</f>
        <v>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6" customFormat="1" ht="31.5" outlineLevel="5">
      <c r="A74" s="54" t="s">
        <v>203</v>
      </c>
      <c r="B74" s="19" t="s">
        <v>205</v>
      </c>
      <c r="C74" s="19" t="s">
        <v>259</v>
      </c>
      <c r="D74" s="19" t="s">
        <v>5</v>
      </c>
      <c r="E74" s="19"/>
      <c r="F74" s="20">
        <f>F75</f>
        <v>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6" customFormat="1" ht="15.75" outlineLevel="5">
      <c r="A75" s="5" t="s">
        <v>237</v>
      </c>
      <c r="B75" s="6" t="s">
        <v>205</v>
      </c>
      <c r="C75" s="6" t="s">
        <v>259</v>
      </c>
      <c r="D75" s="6" t="s">
        <v>235</v>
      </c>
      <c r="E75" s="6"/>
      <c r="F75" s="7">
        <f>F76</f>
        <v>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26" customFormat="1" ht="15.75" outlineLevel="5">
      <c r="A76" s="51" t="s">
        <v>238</v>
      </c>
      <c r="B76" s="52" t="s">
        <v>205</v>
      </c>
      <c r="C76" s="52" t="s">
        <v>259</v>
      </c>
      <c r="D76" s="52" t="s">
        <v>236</v>
      </c>
      <c r="E76" s="52"/>
      <c r="F76" s="53">
        <v>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26" customFormat="1" ht="15.75" outlineLevel="3">
      <c r="A77" s="8" t="s">
        <v>31</v>
      </c>
      <c r="B77" s="9" t="s">
        <v>9</v>
      </c>
      <c r="C77" s="9" t="s">
        <v>251</v>
      </c>
      <c r="D77" s="9" t="s">
        <v>5</v>
      </c>
      <c r="E77" s="9"/>
      <c r="F77" s="10">
        <f>F78</f>
        <v>200</v>
      </c>
      <c r="G77" s="10" t="e">
        <f>#REF!</f>
        <v>#REF!</v>
      </c>
      <c r="H77" s="10" t="e">
        <f>#REF!</f>
        <v>#REF!</v>
      </c>
      <c r="I77" s="10" t="e">
        <f>#REF!</f>
        <v>#REF!</v>
      </c>
      <c r="J77" s="10" t="e">
        <f>#REF!</f>
        <v>#REF!</v>
      </c>
      <c r="K77" s="10" t="e">
        <f>#REF!</f>
        <v>#REF!</v>
      </c>
      <c r="L77" s="10" t="e">
        <f>#REF!</f>
        <v>#REF!</v>
      </c>
      <c r="M77" s="10" t="e">
        <f>#REF!</f>
        <v>#REF!</v>
      </c>
      <c r="N77" s="10" t="e">
        <f>#REF!</f>
        <v>#REF!</v>
      </c>
      <c r="O77" s="10" t="e">
        <f>#REF!</f>
        <v>#REF!</v>
      </c>
      <c r="P77" s="10" t="e">
        <f>#REF!</f>
        <v>#REF!</v>
      </c>
      <c r="Q77" s="10" t="e">
        <f>#REF!</f>
        <v>#REF!</v>
      </c>
      <c r="R77" s="10" t="e">
        <f>#REF!</f>
        <v>#REF!</v>
      </c>
      <c r="S77" s="10" t="e">
        <f>#REF!</f>
        <v>#REF!</v>
      </c>
      <c r="T77" s="10" t="e">
        <f>#REF!</f>
        <v>#REF!</v>
      </c>
      <c r="U77" s="10" t="e">
        <f>#REF!</f>
        <v>#REF!</v>
      </c>
      <c r="V77" s="10" t="e">
        <f>#REF!</f>
        <v>#REF!</v>
      </c>
    </row>
    <row r="78" spans="1:22" s="26" customFormat="1" ht="31.5" outlineLevel="3">
      <c r="A78" s="22" t="s">
        <v>134</v>
      </c>
      <c r="B78" s="12" t="s">
        <v>9</v>
      </c>
      <c r="C78" s="12" t="s">
        <v>252</v>
      </c>
      <c r="D78" s="12" t="s">
        <v>5</v>
      </c>
      <c r="E78" s="12"/>
      <c r="F78" s="13">
        <f>F79</f>
        <v>200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26" customFormat="1" ht="31.5" outlineLevel="3">
      <c r="A79" s="22" t="s">
        <v>136</v>
      </c>
      <c r="B79" s="12" t="s">
        <v>9</v>
      </c>
      <c r="C79" s="12" t="s">
        <v>253</v>
      </c>
      <c r="D79" s="12" t="s">
        <v>5</v>
      </c>
      <c r="E79" s="12"/>
      <c r="F79" s="13">
        <f>F80</f>
        <v>200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26" customFormat="1" ht="31.5" outlineLevel="4">
      <c r="A80" s="54" t="s">
        <v>137</v>
      </c>
      <c r="B80" s="19" t="s">
        <v>9</v>
      </c>
      <c r="C80" s="19" t="s">
        <v>260</v>
      </c>
      <c r="D80" s="19" t="s">
        <v>5</v>
      </c>
      <c r="E80" s="19"/>
      <c r="F80" s="20">
        <f>F81</f>
        <v>200</v>
      </c>
      <c r="G80" s="7">
        <f aca="true" t="shared" si="10" ref="G80:V80">G81</f>
        <v>0</v>
      </c>
      <c r="H80" s="7">
        <f t="shared" si="10"/>
        <v>0</v>
      </c>
      <c r="I80" s="7">
        <f t="shared" si="10"/>
        <v>0</v>
      </c>
      <c r="J80" s="7">
        <f t="shared" si="10"/>
        <v>0</v>
      </c>
      <c r="K80" s="7">
        <f t="shared" si="10"/>
        <v>0</v>
      </c>
      <c r="L80" s="7">
        <f t="shared" si="10"/>
        <v>0</v>
      </c>
      <c r="M80" s="7">
        <f t="shared" si="10"/>
        <v>0</v>
      </c>
      <c r="N80" s="7">
        <f t="shared" si="10"/>
        <v>0</v>
      </c>
      <c r="O80" s="7">
        <f t="shared" si="10"/>
        <v>0</v>
      </c>
      <c r="P80" s="7">
        <f t="shared" si="10"/>
        <v>0</v>
      </c>
      <c r="Q80" s="7">
        <f t="shared" si="10"/>
        <v>0</v>
      </c>
      <c r="R80" s="7">
        <f t="shared" si="10"/>
        <v>0</v>
      </c>
      <c r="S80" s="7">
        <f t="shared" si="10"/>
        <v>0</v>
      </c>
      <c r="T80" s="7">
        <f t="shared" si="10"/>
        <v>0</v>
      </c>
      <c r="U80" s="7">
        <f t="shared" si="10"/>
        <v>0</v>
      </c>
      <c r="V80" s="7">
        <f t="shared" si="10"/>
        <v>0</v>
      </c>
    </row>
    <row r="81" spans="1:22" s="26" customFormat="1" ht="15.75" outlineLevel="5">
      <c r="A81" s="5" t="s">
        <v>109</v>
      </c>
      <c r="B81" s="6" t="s">
        <v>9</v>
      </c>
      <c r="C81" s="6" t="s">
        <v>260</v>
      </c>
      <c r="D81" s="6" t="s">
        <v>108</v>
      </c>
      <c r="E81" s="6"/>
      <c r="F81" s="7">
        <v>200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26" customFormat="1" ht="15.75" customHeight="1" outlineLevel="3">
      <c r="A82" s="8" t="s">
        <v>32</v>
      </c>
      <c r="B82" s="9" t="s">
        <v>71</v>
      </c>
      <c r="C82" s="9" t="s">
        <v>251</v>
      </c>
      <c r="D82" s="9" t="s">
        <v>5</v>
      </c>
      <c r="E82" s="9"/>
      <c r="F82" s="86">
        <f>F83+F134</f>
        <v>55984.50499999999</v>
      </c>
      <c r="G82" s="10" t="e">
        <f>G83+#REF!+#REF!+#REF!+#REF!+#REF!+G114+G121+G128</f>
        <v>#REF!</v>
      </c>
      <c r="H82" s="10" t="e">
        <f>H83+#REF!+#REF!+#REF!+#REF!+#REF!+H114+H121+H128</f>
        <v>#REF!</v>
      </c>
      <c r="I82" s="10" t="e">
        <f>I83+#REF!+#REF!+#REF!+#REF!+#REF!+I114+I121+I128</f>
        <v>#REF!</v>
      </c>
      <c r="J82" s="10" t="e">
        <f>J83+#REF!+#REF!+#REF!+#REF!+#REF!+J114+J121+J128</f>
        <v>#REF!</v>
      </c>
      <c r="K82" s="10" t="e">
        <f>K83+#REF!+#REF!+#REF!+#REF!+#REF!+K114+K121+K128</f>
        <v>#REF!</v>
      </c>
      <c r="L82" s="10" t="e">
        <f>L83+#REF!+#REF!+#REF!+#REF!+#REF!+L114+L121+L128</f>
        <v>#REF!</v>
      </c>
      <c r="M82" s="10" t="e">
        <f>M83+#REF!+#REF!+#REF!+#REF!+#REF!+M114+M121+M128</f>
        <v>#REF!</v>
      </c>
      <c r="N82" s="10" t="e">
        <f>N83+#REF!+#REF!+#REF!+#REF!+#REF!+N114+N121+N128</f>
        <v>#REF!</v>
      </c>
      <c r="O82" s="10" t="e">
        <f>O83+#REF!+#REF!+#REF!+#REF!+#REF!+O114+O121+O128</f>
        <v>#REF!</v>
      </c>
      <c r="P82" s="10" t="e">
        <f>P83+#REF!+#REF!+#REF!+#REF!+#REF!+P114+P121+P128</f>
        <v>#REF!</v>
      </c>
      <c r="Q82" s="10" t="e">
        <f>Q83+#REF!+#REF!+#REF!+#REF!+#REF!+Q114+Q121+Q128</f>
        <v>#REF!</v>
      </c>
      <c r="R82" s="10" t="e">
        <f>R83+#REF!+#REF!+#REF!+#REF!+#REF!+R114+R121+R128</f>
        <v>#REF!</v>
      </c>
      <c r="S82" s="10" t="e">
        <f>S83+#REF!+#REF!+#REF!+#REF!+#REF!+S114+S121+S128</f>
        <v>#REF!</v>
      </c>
      <c r="T82" s="10" t="e">
        <f>T83+#REF!+#REF!+#REF!+#REF!+#REF!+T114+T121+T128</f>
        <v>#REF!</v>
      </c>
      <c r="U82" s="10" t="e">
        <f>U83+#REF!+#REF!+#REF!+#REF!+#REF!+U114+U121+U128</f>
        <v>#REF!</v>
      </c>
      <c r="V82" s="10" t="e">
        <f>V83+#REF!+#REF!+#REF!+#REF!+#REF!+V114+V121+V128</f>
        <v>#REF!</v>
      </c>
    </row>
    <row r="83" spans="1:22" s="26" customFormat="1" ht="31.5" outlineLevel="3">
      <c r="A83" s="22" t="s">
        <v>134</v>
      </c>
      <c r="B83" s="12" t="s">
        <v>71</v>
      </c>
      <c r="C83" s="12" t="s">
        <v>252</v>
      </c>
      <c r="D83" s="12" t="s">
        <v>5</v>
      </c>
      <c r="E83" s="12"/>
      <c r="F83" s="92">
        <f>F84</f>
        <v>44216.10599999999</v>
      </c>
      <c r="G83" s="13">
        <f aca="true" t="shared" si="11" ref="G83:V83">G85</f>
        <v>0</v>
      </c>
      <c r="H83" s="13">
        <f t="shared" si="11"/>
        <v>0</v>
      </c>
      <c r="I83" s="13">
        <f t="shared" si="11"/>
        <v>0</v>
      </c>
      <c r="J83" s="13">
        <f t="shared" si="11"/>
        <v>0</v>
      </c>
      <c r="K83" s="13">
        <f t="shared" si="11"/>
        <v>0</v>
      </c>
      <c r="L83" s="13">
        <f t="shared" si="11"/>
        <v>0</v>
      </c>
      <c r="M83" s="13">
        <f t="shared" si="11"/>
        <v>0</v>
      </c>
      <c r="N83" s="13">
        <f t="shared" si="11"/>
        <v>0</v>
      </c>
      <c r="O83" s="13">
        <f t="shared" si="11"/>
        <v>0</v>
      </c>
      <c r="P83" s="13">
        <f t="shared" si="11"/>
        <v>0</v>
      </c>
      <c r="Q83" s="13">
        <f t="shared" si="11"/>
        <v>0</v>
      </c>
      <c r="R83" s="13">
        <f t="shared" si="11"/>
        <v>0</v>
      </c>
      <c r="S83" s="13">
        <f t="shared" si="11"/>
        <v>0</v>
      </c>
      <c r="T83" s="13">
        <f t="shared" si="11"/>
        <v>0</v>
      </c>
      <c r="U83" s="13">
        <f t="shared" si="11"/>
        <v>0</v>
      </c>
      <c r="V83" s="13">
        <f t="shared" si="11"/>
        <v>0</v>
      </c>
    </row>
    <row r="84" spans="1:22" s="26" customFormat="1" ht="31.5" outlineLevel="3">
      <c r="A84" s="22" t="s">
        <v>136</v>
      </c>
      <c r="B84" s="12" t="s">
        <v>71</v>
      </c>
      <c r="C84" s="12" t="s">
        <v>253</v>
      </c>
      <c r="D84" s="12" t="s">
        <v>5</v>
      </c>
      <c r="E84" s="12"/>
      <c r="F84" s="92">
        <f>F85+F92+F103+F99+F114+F121+F128</f>
        <v>44216.10599999999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26" customFormat="1" ht="15.75" outlineLevel="4">
      <c r="A85" s="54" t="s">
        <v>33</v>
      </c>
      <c r="B85" s="19" t="s">
        <v>71</v>
      </c>
      <c r="C85" s="19" t="s">
        <v>261</v>
      </c>
      <c r="D85" s="19" t="s">
        <v>5</v>
      </c>
      <c r="E85" s="19"/>
      <c r="F85" s="88">
        <f>F86+F90</f>
        <v>2045</v>
      </c>
      <c r="G85" s="7">
        <f aca="true" t="shared" si="12" ref="G85:V85">G86</f>
        <v>0</v>
      </c>
      <c r="H85" s="7">
        <f t="shared" si="12"/>
        <v>0</v>
      </c>
      <c r="I85" s="7">
        <f t="shared" si="12"/>
        <v>0</v>
      </c>
      <c r="J85" s="7">
        <f t="shared" si="12"/>
        <v>0</v>
      </c>
      <c r="K85" s="7">
        <f t="shared" si="12"/>
        <v>0</v>
      </c>
      <c r="L85" s="7">
        <f t="shared" si="12"/>
        <v>0</v>
      </c>
      <c r="M85" s="7">
        <f t="shared" si="12"/>
        <v>0</v>
      </c>
      <c r="N85" s="7">
        <f t="shared" si="12"/>
        <v>0</v>
      </c>
      <c r="O85" s="7">
        <f t="shared" si="12"/>
        <v>0</v>
      </c>
      <c r="P85" s="7">
        <f t="shared" si="12"/>
        <v>0</v>
      </c>
      <c r="Q85" s="7">
        <f t="shared" si="12"/>
        <v>0</v>
      </c>
      <c r="R85" s="7">
        <f t="shared" si="12"/>
        <v>0</v>
      </c>
      <c r="S85" s="7">
        <f t="shared" si="12"/>
        <v>0</v>
      </c>
      <c r="T85" s="7">
        <f t="shared" si="12"/>
        <v>0</v>
      </c>
      <c r="U85" s="7">
        <f t="shared" si="12"/>
        <v>0</v>
      </c>
      <c r="V85" s="7">
        <f t="shared" si="12"/>
        <v>0</v>
      </c>
    </row>
    <row r="86" spans="1:22" s="26" customFormat="1" ht="31.5" outlineLevel="5">
      <c r="A86" s="5" t="s">
        <v>95</v>
      </c>
      <c r="B86" s="6" t="s">
        <v>71</v>
      </c>
      <c r="C86" s="6" t="s">
        <v>261</v>
      </c>
      <c r="D86" s="6" t="s">
        <v>94</v>
      </c>
      <c r="E86" s="6"/>
      <c r="F86" s="89">
        <f>F87+F88+F89</f>
        <v>1479.728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26" customFormat="1" ht="31.5" outlineLevel="5">
      <c r="A87" s="51" t="s">
        <v>244</v>
      </c>
      <c r="B87" s="52" t="s">
        <v>71</v>
      </c>
      <c r="C87" s="52" t="s">
        <v>261</v>
      </c>
      <c r="D87" s="52" t="s">
        <v>92</v>
      </c>
      <c r="E87" s="52"/>
      <c r="F87" s="90">
        <v>1138.359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26" customFormat="1" ht="31.5" outlineLevel="5">
      <c r="A88" s="51" t="s">
        <v>249</v>
      </c>
      <c r="B88" s="52" t="s">
        <v>71</v>
      </c>
      <c r="C88" s="52" t="s">
        <v>261</v>
      </c>
      <c r="D88" s="52" t="s">
        <v>93</v>
      </c>
      <c r="E88" s="52"/>
      <c r="F88" s="90">
        <v>0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26" customFormat="1" ht="47.25" outlineLevel="5">
      <c r="A89" s="51" t="s">
        <v>245</v>
      </c>
      <c r="B89" s="52" t="s">
        <v>71</v>
      </c>
      <c r="C89" s="52" t="s">
        <v>261</v>
      </c>
      <c r="D89" s="52" t="s">
        <v>246</v>
      </c>
      <c r="E89" s="52"/>
      <c r="F89" s="90">
        <v>341.369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26" customFormat="1" ht="15.75" outlineLevel="5">
      <c r="A90" s="5" t="s">
        <v>96</v>
      </c>
      <c r="B90" s="6" t="s">
        <v>71</v>
      </c>
      <c r="C90" s="6" t="s">
        <v>261</v>
      </c>
      <c r="D90" s="6" t="s">
        <v>97</v>
      </c>
      <c r="E90" s="6"/>
      <c r="F90" s="89">
        <f>F91</f>
        <v>565.272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26" customFormat="1" ht="31.5" outlineLevel="5">
      <c r="A91" s="51" t="s">
        <v>98</v>
      </c>
      <c r="B91" s="52" t="s">
        <v>71</v>
      </c>
      <c r="C91" s="52" t="s">
        <v>261</v>
      </c>
      <c r="D91" s="52" t="s">
        <v>99</v>
      </c>
      <c r="E91" s="52"/>
      <c r="F91" s="90">
        <v>565.272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26" customFormat="1" ht="47.25" outlineLevel="4">
      <c r="A92" s="55" t="s">
        <v>198</v>
      </c>
      <c r="B92" s="19" t="s">
        <v>71</v>
      </c>
      <c r="C92" s="19" t="s">
        <v>255</v>
      </c>
      <c r="D92" s="19" t="s">
        <v>5</v>
      </c>
      <c r="E92" s="19"/>
      <c r="F92" s="88">
        <f>F93+F97</f>
        <v>17762.5</v>
      </c>
      <c r="G92" s="7">
        <f aca="true" t="shared" si="13" ref="G92:V92">G93</f>
        <v>0</v>
      </c>
      <c r="H92" s="7">
        <f t="shared" si="13"/>
        <v>0</v>
      </c>
      <c r="I92" s="7">
        <f t="shared" si="13"/>
        <v>0</v>
      </c>
      <c r="J92" s="7">
        <f t="shared" si="13"/>
        <v>0</v>
      </c>
      <c r="K92" s="7">
        <f t="shared" si="13"/>
        <v>0</v>
      </c>
      <c r="L92" s="7">
        <f t="shared" si="13"/>
        <v>0</v>
      </c>
      <c r="M92" s="7">
        <f t="shared" si="13"/>
        <v>0</v>
      </c>
      <c r="N92" s="7">
        <f t="shared" si="13"/>
        <v>0</v>
      </c>
      <c r="O92" s="7">
        <f t="shared" si="13"/>
        <v>0</v>
      </c>
      <c r="P92" s="7">
        <f t="shared" si="13"/>
        <v>0</v>
      </c>
      <c r="Q92" s="7">
        <f t="shared" si="13"/>
        <v>0</v>
      </c>
      <c r="R92" s="7">
        <f t="shared" si="13"/>
        <v>0</v>
      </c>
      <c r="S92" s="7">
        <f t="shared" si="13"/>
        <v>0</v>
      </c>
      <c r="T92" s="7">
        <f t="shared" si="13"/>
        <v>0</v>
      </c>
      <c r="U92" s="7">
        <f t="shared" si="13"/>
        <v>0</v>
      </c>
      <c r="V92" s="7">
        <f t="shared" si="13"/>
        <v>0</v>
      </c>
    </row>
    <row r="93" spans="1:22" s="26" customFormat="1" ht="31.5" outlineLevel="5">
      <c r="A93" s="5" t="s">
        <v>95</v>
      </c>
      <c r="B93" s="6" t="s">
        <v>71</v>
      </c>
      <c r="C93" s="6" t="s">
        <v>255</v>
      </c>
      <c r="D93" s="6" t="s">
        <v>94</v>
      </c>
      <c r="E93" s="6"/>
      <c r="F93" s="89">
        <f>F94+F95+F96</f>
        <v>17650.2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6" customFormat="1" ht="31.5" outlineLevel="5">
      <c r="A94" s="51" t="s">
        <v>244</v>
      </c>
      <c r="B94" s="52" t="s">
        <v>71</v>
      </c>
      <c r="C94" s="52" t="s">
        <v>255</v>
      </c>
      <c r="D94" s="52" t="s">
        <v>92</v>
      </c>
      <c r="E94" s="52"/>
      <c r="F94" s="90">
        <v>13554.7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26" customFormat="1" ht="31.5" outlineLevel="5">
      <c r="A95" s="51" t="s">
        <v>249</v>
      </c>
      <c r="B95" s="52" t="s">
        <v>71</v>
      </c>
      <c r="C95" s="52" t="s">
        <v>255</v>
      </c>
      <c r="D95" s="52" t="s">
        <v>93</v>
      </c>
      <c r="E95" s="52"/>
      <c r="F95" s="53">
        <v>2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26" customFormat="1" ht="47.25" outlineLevel="5">
      <c r="A96" s="51" t="s">
        <v>245</v>
      </c>
      <c r="B96" s="52" t="s">
        <v>71</v>
      </c>
      <c r="C96" s="52" t="s">
        <v>255</v>
      </c>
      <c r="D96" s="52" t="s">
        <v>246</v>
      </c>
      <c r="E96" s="52"/>
      <c r="F96" s="53">
        <v>4093.5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26" customFormat="1" ht="15.75" outlineLevel="5">
      <c r="A97" s="5" t="s">
        <v>96</v>
      </c>
      <c r="B97" s="6" t="s">
        <v>71</v>
      </c>
      <c r="C97" s="6" t="s">
        <v>255</v>
      </c>
      <c r="D97" s="6" t="s">
        <v>97</v>
      </c>
      <c r="E97" s="6"/>
      <c r="F97" s="7">
        <f>F98</f>
        <v>112.3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26" customFormat="1" ht="31.5" outlineLevel="5">
      <c r="A98" s="51" t="s">
        <v>98</v>
      </c>
      <c r="B98" s="52" t="s">
        <v>71</v>
      </c>
      <c r="C98" s="52" t="s">
        <v>255</v>
      </c>
      <c r="D98" s="52" t="s">
        <v>99</v>
      </c>
      <c r="E98" s="52"/>
      <c r="F98" s="53">
        <v>112.3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26" customFormat="1" ht="15.75" customHeight="1" outlineLevel="4">
      <c r="A99" s="54" t="s">
        <v>138</v>
      </c>
      <c r="B99" s="19" t="s">
        <v>71</v>
      </c>
      <c r="C99" s="19" t="s">
        <v>257</v>
      </c>
      <c r="D99" s="19" t="s">
        <v>5</v>
      </c>
      <c r="E99" s="19"/>
      <c r="F99" s="88">
        <f>F100+F101+F102</f>
        <v>0</v>
      </c>
      <c r="G99" s="7">
        <f aca="true" t="shared" si="14" ref="G99:V99">G100</f>
        <v>0</v>
      </c>
      <c r="H99" s="7">
        <f t="shared" si="14"/>
        <v>0</v>
      </c>
      <c r="I99" s="7">
        <f t="shared" si="14"/>
        <v>0</v>
      </c>
      <c r="J99" s="7">
        <f t="shared" si="14"/>
        <v>0</v>
      </c>
      <c r="K99" s="7">
        <f t="shared" si="14"/>
        <v>0</v>
      </c>
      <c r="L99" s="7">
        <f t="shared" si="14"/>
        <v>0</v>
      </c>
      <c r="M99" s="7">
        <f t="shared" si="14"/>
        <v>0</v>
      </c>
      <c r="N99" s="7">
        <f t="shared" si="14"/>
        <v>0</v>
      </c>
      <c r="O99" s="7">
        <f t="shared" si="14"/>
        <v>0</v>
      </c>
      <c r="P99" s="7">
        <f t="shared" si="14"/>
        <v>0</v>
      </c>
      <c r="Q99" s="7">
        <f t="shared" si="14"/>
        <v>0</v>
      </c>
      <c r="R99" s="7">
        <f t="shared" si="14"/>
        <v>0</v>
      </c>
      <c r="S99" s="7">
        <f t="shared" si="14"/>
        <v>0</v>
      </c>
      <c r="T99" s="7">
        <f t="shared" si="14"/>
        <v>0</v>
      </c>
      <c r="U99" s="7">
        <f t="shared" si="14"/>
        <v>0</v>
      </c>
      <c r="V99" s="7">
        <f t="shared" si="14"/>
        <v>0</v>
      </c>
    </row>
    <row r="100" spans="1:22" s="26" customFormat="1" ht="15.75" outlineLevel="5">
      <c r="A100" s="5" t="s">
        <v>110</v>
      </c>
      <c r="B100" s="6" t="s">
        <v>71</v>
      </c>
      <c r="C100" s="6" t="s">
        <v>257</v>
      </c>
      <c r="D100" s="6" t="s">
        <v>217</v>
      </c>
      <c r="E100" s="6"/>
      <c r="F100" s="89">
        <v>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26" customFormat="1" ht="15.75" outlineLevel="5">
      <c r="A101" s="5" t="s">
        <v>103</v>
      </c>
      <c r="B101" s="6" t="s">
        <v>71</v>
      </c>
      <c r="C101" s="6" t="s">
        <v>257</v>
      </c>
      <c r="D101" s="6" t="s">
        <v>105</v>
      </c>
      <c r="E101" s="6"/>
      <c r="F101" s="89">
        <v>0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26" customFormat="1" ht="15.75" outlineLevel="5">
      <c r="A102" s="5" t="s">
        <v>355</v>
      </c>
      <c r="B102" s="6" t="s">
        <v>71</v>
      </c>
      <c r="C102" s="6" t="s">
        <v>257</v>
      </c>
      <c r="D102" s="6" t="s">
        <v>354</v>
      </c>
      <c r="E102" s="6"/>
      <c r="F102" s="89">
        <v>0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26" customFormat="1" ht="31.5" outlineLevel="6">
      <c r="A103" s="54" t="s">
        <v>139</v>
      </c>
      <c r="B103" s="19" t="s">
        <v>71</v>
      </c>
      <c r="C103" s="19" t="s">
        <v>262</v>
      </c>
      <c r="D103" s="19" t="s">
        <v>5</v>
      </c>
      <c r="E103" s="19"/>
      <c r="F103" s="20">
        <f>F104+F108+F110</f>
        <v>22028.2</v>
      </c>
      <c r="G103" s="20">
        <f aca="true" t="shared" si="15" ref="G103:V103">G104</f>
        <v>0</v>
      </c>
      <c r="H103" s="20">
        <f t="shared" si="15"/>
        <v>0</v>
      </c>
      <c r="I103" s="20">
        <f t="shared" si="15"/>
        <v>0</v>
      </c>
      <c r="J103" s="20">
        <f t="shared" si="15"/>
        <v>0</v>
      </c>
      <c r="K103" s="20">
        <f t="shared" si="15"/>
        <v>0</v>
      </c>
      <c r="L103" s="20">
        <f t="shared" si="15"/>
        <v>0</v>
      </c>
      <c r="M103" s="20">
        <f t="shared" si="15"/>
        <v>0</v>
      </c>
      <c r="N103" s="20">
        <f t="shared" si="15"/>
        <v>0</v>
      </c>
      <c r="O103" s="20">
        <f t="shared" si="15"/>
        <v>0</v>
      </c>
      <c r="P103" s="20">
        <f t="shared" si="15"/>
        <v>0</v>
      </c>
      <c r="Q103" s="20">
        <f t="shared" si="15"/>
        <v>0</v>
      </c>
      <c r="R103" s="20">
        <f t="shared" si="15"/>
        <v>0</v>
      </c>
      <c r="S103" s="20">
        <f t="shared" si="15"/>
        <v>0</v>
      </c>
      <c r="T103" s="20">
        <f t="shared" si="15"/>
        <v>0</v>
      </c>
      <c r="U103" s="20">
        <f t="shared" si="15"/>
        <v>0</v>
      </c>
      <c r="V103" s="20">
        <f t="shared" si="15"/>
        <v>0</v>
      </c>
    </row>
    <row r="104" spans="1:22" s="26" customFormat="1" ht="15.75" outlineLevel="6">
      <c r="A104" s="5" t="s">
        <v>111</v>
      </c>
      <c r="B104" s="6" t="s">
        <v>71</v>
      </c>
      <c r="C104" s="6" t="s">
        <v>262</v>
      </c>
      <c r="D104" s="6" t="s">
        <v>112</v>
      </c>
      <c r="E104" s="6"/>
      <c r="F104" s="7">
        <f>F105+F106+F107</f>
        <v>13978.2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</row>
    <row r="105" spans="1:22" s="26" customFormat="1" ht="15.75" outlineLevel="6">
      <c r="A105" s="51" t="s">
        <v>243</v>
      </c>
      <c r="B105" s="52" t="s">
        <v>71</v>
      </c>
      <c r="C105" s="52" t="s">
        <v>262</v>
      </c>
      <c r="D105" s="52" t="s">
        <v>113</v>
      </c>
      <c r="E105" s="52"/>
      <c r="F105" s="53">
        <v>10971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</row>
    <row r="106" spans="1:22" s="26" customFormat="1" ht="31.5" outlineLevel="6">
      <c r="A106" s="51" t="s">
        <v>250</v>
      </c>
      <c r="B106" s="52" t="s">
        <v>71</v>
      </c>
      <c r="C106" s="52" t="s">
        <v>262</v>
      </c>
      <c r="D106" s="52" t="s">
        <v>114</v>
      </c>
      <c r="E106" s="52"/>
      <c r="F106" s="53">
        <v>0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 spans="1:22" s="26" customFormat="1" ht="47.25" outlineLevel="6">
      <c r="A107" s="51" t="s">
        <v>247</v>
      </c>
      <c r="B107" s="52" t="s">
        <v>71</v>
      </c>
      <c r="C107" s="52" t="s">
        <v>262</v>
      </c>
      <c r="D107" s="52" t="s">
        <v>248</v>
      </c>
      <c r="E107" s="52"/>
      <c r="F107" s="53">
        <v>3007.2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  <row r="108" spans="1:22" s="26" customFormat="1" ht="23.25" customHeight="1" outlineLevel="6">
      <c r="A108" s="5" t="s">
        <v>96</v>
      </c>
      <c r="B108" s="6" t="s">
        <v>71</v>
      </c>
      <c r="C108" s="6" t="s">
        <v>262</v>
      </c>
      <c r="D108" s="6" t="s">
        <v>97</v>
      </c>
      <c r="E108" s="6"/>
      <c r="F108" s="7">
        <f>F109</f>
        <v>7769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1:22" s="26" customFormat="1" ht="31.5" outlineLevel="6">
      <c r="A109" s="51" t="s">
        <v>98</v>
      </c>
      <c r="B109" s="52" t="s">
        <v>71</v>
      </c>
      <c r="C109" s="52" t="s">
        <v>262</v>
      </c>
      <c r="D109" s="52" t="s">
        <v>99</v>
      </c>
      <c r="E109" s="52"/>
      <c r="F109" s="53">
        <v>7769</v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</row>
    <row r="110" spans="1:22" s="26" customFormat="1" ht="15.75" outlineLevel="6">
      <c r="A110" s="5" t="s">
        <v>100</v>
      </c>
      <c r="B110" s="6" t="s">
        <v>71</v>
      </c>
      <c r="C110" s="6" t="s">
        <v>262</v>
      </c>
      <c r="D110" s="6" t="s">
        <v>101</v>
      </c>
      <c r="E110" s="6"/>
      <c r="F110" s="7">
        <f>F111+F112+F113</f>
        <v>281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s="26" customFormat="1" ht="22.5" customHeight="1" outlineLevel="6">
      <c r="A111" s="51" t="s">
        <v>102</v>
      </c>
      <c r="B111" s="52" t="s">
        <v>71</v>
      </c>
      <c r="C111" s="52" t="s">
        <v>262</v>
      </c>
      <c r="D111" s="52" t="s">
        <v>104</v>
      </c>
      <c r="E111" s="52"/>
      <c r="F111" s="53">
        <v>252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s="26" customFormat="1" ht="15.75" outlineLevel="6">
      <c r="A112" s="51" t="s">
        <v>103</v>
      </c>
      <c r="B112" s="52" t="s">
        <v>71</v>
      </c>
      <c r="C112" s="52" t="s">
        <v>262</v>
      </c>
      <c r="D112" s="52" t="s">
        <v>105</v>
      </c>
      <c r="E112" s="52"/>
      <c r="F112" s="53">
        <v>21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1:22" s="26" customFormat="1" ht="15.75" outlineLevel="6">
      <c r="A113" s="51" t="s">
        <v>355</v>
      </c>
      <c r="B113" s="52" t="s">
        <v>71</v>
      </c>
      <c r="C113" s="52" t="s">
        <v>262</v>
      </c>
      <c r="D113" s="52" t="s">
        <v>354</v>
      </c>
      <c r="E113" s="52"/>
      <c r="F113" s="53">
        <v>8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s="26" customFormat="1" ht="31.5" outlineLevel="6">
      <c r="A114" s="68" t="s">
        <v>140</v>
      </c>
      <c r="B114" s="19" t="s">
        <v>71</v>
      </c>
      <c r="C114" s="19" t="s">
        <v>263</v>
      </c>
      <c r="D114" s="19" t="s">
        <v>5</v>
      </c>
      <c r="E114" s="19"/>
      <c r="F114" s="88">
        <f>F115+F119</f>
        <v>1090.057</v>
      </c>
      <c r="G114" s="13">
        <f aca="true" t="shared" si="16" ref="G114:V114">G115</f>
        <v>0</v>
      </c>
      <c r="H114" s="13">
        <f t="shared" si="16"/>
        <v>0</v>
      </c>
      <c r="I114" s="13">
        <f t="shared" si="16"/>
        <v>0</v>
      </c>
      <c r="J114" s="13">
        <f t="shared" si="16"/>
        <v>0</v>
      </c>
      <c r="K114" s="13">
        <f t="shared" si="16"/>
        <v>0</v>
      </c>
      <c r="L114" s="13">
        <f t="shared" si="16"/>
        <v>0</v>
      </c>
      <c r="M114" s="13">
        <f t="shared" si="16"/>
        <v>0</v>
      </c>
      <c r="N114" s="13">
        <f t="shared" si="16"/>
        <v>0</v>
      </c>
      <c r="O114" s="13">
        <f t="shared" si="16"/>
        <v>0</v>
      </c>
      <c r="P114" s="13">
        <f t="shared" si="16"/>
        <v>0</v>
      </c>
      <c r="Q114" s="13">
        <f t="shared" si="16"/>
        <v>0</v>
      </c>
      <c r="R114" s="13">
        <f t="shared" si="16"/>
        <v>0</v>
      </c>
      <c r="S114" s="13">
        <f t="shared" si="16"/>
        <v>0</v>
      </c>
      <c r="T114" s="13">
        <f t="shared" si="16"/>
        <v>0</v>
      </c>
      <c r="U114" s="13">
        <f t="shared" si="16"/>
        <v>0</v>
      </c>
      <c r="V114" s="13">
        <f t="shared" si="16"/>
        <v>0</v>
      </c>
    </row>
    <row r="115" spans="1:22" s="26" customFormat="1" ht="31.5" outlineLevel="6">
      <c r="A115" s="5" t="s">
        <v>95</v>
      </c>
      <c r="B115" s="6" t="s">
        <v>71</v>
      </c>
      <c r="C115" s="6" t="s">
        <v>263</v>
      </c>
      <c r="D115" s="6" t="s">
        <v>94</v>
      </c>
      <c r="E115" s="6"/>
      <c r="F115" s="7">
        <f>F116+F117+F118</f>
        <v>1020.377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s="26" customFormat="1" ht="31.5" outlineLevel="6">
      <c r="A116" s="51" t="s">
        <v>244</v>
      </c>
      <c r="B116" s="52" t="s">
        <v>71</v>
      </c>
      <c r="C116" s="52" t="s">
        <v>263</v>
      </c>
      <c r="D116" s="52" t="s">
        <v>92</v>
      </c>
      <c r="E116" s="52"/>
      <c r="F116" s="90">
        <v>785.555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s="26" customFormat="1" ht="31.5" outlineLevel="6">
      <c r="A117" s="51" t="s">
        <v>249</v>
      </c>
      <c r="B117" s="52" t="s">
        <v>71</v>
      </c>
      <c r="C117" s="52" t="s">
        <v>263</v>
      </c>
      <c r="D117" s="52" t="s">
        <v>93</v>
      </c>
      <c r="E117" s="52"/>
      <c r="F117" s="90">
        <v>0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26" customFormat="1" ht="47.25" outlineLevel="6">
      <c r="A118" s="51" t="s">
        <v>245</v>
      </c>
      <c r="B118" s="52" t="s">
        <v>71</v>
      </c>
      <c r="C118" s="52" t="s">
        <v>263</v>
      </c>
      <c r="D118" s="52" t="s">
        <v>246</v>
      </c>
      <c r="E118" s="52"/>
      <c r="F118" s="90">
        <v>234.822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s="26" customFormat="1" ht="15.75" outlineLevel="6">
      <c r="A119" s="5" t="s">
        <v>96</v>
      </c>
      <c r="B119" s="6" t="s">
        <v>71</v>
      </c>
      <c r="C119" s="6" t="s">
        <v>263</v>
      </c>
      <c r="D119" s="6" t="s">
        <v>97</v>
      </c>
      <c r="E119" s="6"/>
      <c r="F119" s="7">
        <f>F120</f>
        <v>69.68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26" customFormat="1" ht="31.5" outlineLevel="6">
      <c r="A120" s="51" t="s">
        <v>98</v>
      </c>
      <c r="B120" s="52" t="s">
        <v>71</v>
      </c>
      <c r="C120" s="52" t="s">
        <v>263</v>
      </c>
      <c r="D120" s="52" t="s">
        <v>99</v>
      </c>
      <c r="E120" s="52"/>
      <c r="F120" s="90">
        <v>69.68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26" customFormat="1" ht="31.5" outlineLevel="6">
      <c r="A121" s="68" t="s">
        <v>141</v>
      </c>
      <c r="B121" s="19" t="s">
        <v>71</v>
      </c>
      <c r="C121" s="19" t="s">
        <v>264</v>
      </c>
      <c r="D121" s="19" t="s">
        <v>5</v>
      </c>
      <c r="E121" s="19"/>
      <c r="F121" s="88">
        <f>F122+F126</f>
        <v>582.2869999999999</v>
      </c>
      <c r="G121" s="13">
        <f aca="true" t="shared" si="17" ref="G121:V121">G122</f>
        <v>0</v>
      </c>
      <c r="H121" s="13">
        <f t="shared" si="17"/>
        <v>0</v>
      </c>
      <c r="I121" s="13">
        <f t="shared" si="17"/>
        <v>0</v>
      </c>
      <c r="J121" s="13">
        <f t="shared" si="17"/>
        <v>0</v>
      </c>
      <c r="K121" s="13">
        <f t="shared" si="17"/>
        <v>0</v>
      </c>
      <c r="L121" s="13">
        <f t="shared" si="17"/>
        <v>0</v>
      </c>
      <c r="M121" s="13">
        <f t="shared" si="17"/>
        <v>0</v>
      </c>
      <c r="N121" s="13">
        <f t="shared" si="17"/>
        <v>0</v>
      </c>
      <c r="O121" s="13">
        <f t="shared" si="17"/>
        <v>0</v>
      </c>
      <c r="P121" s="13">
        <f t="shared" si="17"/>
        <v>0</v>
      </c>
      <c r="Q121" s="13">
        <f t="shared" si="17"/>
        <v>0</v>
      </c>
      <c r="R121" s="13">
        <f t="shared" si="17"/>
        <v>0</v>
      </c>
      <c r="S121" s="13">
        <f t="shared" si="17"/>
        <v>0</v>
      </c>
      <c r="T121" s="13">
        <f t="shared" si="17"/>
        <v>0</v>
      </c>
      <c r="U121" s="13">
        <f t="shared" si="17"/>
        <v>0</v>
      </c>
      <c r="V121" s="13">
        <f t="shared" si="17"/>
        <v>0</v>
      </c>
    </row>
    <row r="122" spans="1:22" s="26" customFormat="1" ht="31.5" outlineLevel="6">
      <c r="A122" s="5" t="s">
        <v>95</v>
      </c>
      <c r="B122" s="6" t="s">
        <v>71</v>
      </c>
      <c r="C122" s="6" t="s">
        <v>264</v>
      </c>
      <c r="D122" s="6" t="s">
        <v>94</v>
      </c>
      <c r="E122" s="6"/>
      <c r="F122" s="89">
        <f>F123+F124+F125</f>
        <v>547.636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26" customFormat="1" ht="31.5" outlineLevel="6">
      <c r="A123" s="51" t="s">
        <v>244</v>
      </c>
      <c r="B123" s="52" t="s">
        <v>71</v>
      </c>
      <c r="C123" s="52" t="s">
        <v>264</v>
      </c>
      <c r="D123" s="52" t="s">
        <v>92</v>
      </c>
      <c r="E123" s="52"/>
      <c r="F123" s="90">
        <v>421.539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26" customFormat="1" ht="31.5" outlineLevel="6">
      <c r="A124" s="51" t="s">
        <v>249</v>
      </c>
      <c r="B124" s="52" t="s">
        <v>71</v>
      </c>
      <c r="C124" s="52" t="s">
        <v>264</v>
      </c>
      <c r="D124" s="52" t="s">
        <v>93</v>
      </c>
      <c r="E124" s="52"/>
      <c r="F124" s="90">
        <v>0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26" customFormat="1" ht="47.25" outlineLevel="6">
      <c r="A125" s="51" t="s">
        <v>245</v>
      </c>
      <c r="B125" s="52" t="s">
        <v>71</v>
      </c>
      <c r="C125" s="52" t="s">
        <v>264</v>
      </c>
      <c r="D125" s="52" t="s">
        <v>246</v>
      </c>
      <c r="E125" s="52"/>
      <c r="F125" s="90">
        <v>126.097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26" customFormat="1" ht="15.75" outlineLevel="6">
      <c r="A126" s="5" t="s">
        <v>96</v>
      </c>
      <c r="B126" s="6" t="s">
        <v>71</v>
      </c>
      <c r="C126" s="6" t="s">
        <v>264</v>
      </c>
      <c r="D126" s="6" t="s">
        <v>97</v>
      </c>
      <c r="E126" s="6"/>
      <c r="F126" s="89">
        <f>F127</f>
        <v>34.651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6" customFormat="1" ht="31.5" outlineLevel="6">
      <c r="A127" s="51" t="s">
        <v>98</v>
      </c>
      <c r="B127" s="52" t="s">
        <v>71</v>
      </c>
      <c r="C127" s="52" t="s">
        <v>264</v>
      </c>
      <c r="D127" s="52" t="s">
        <v>99</v>
      </c>
      <c r="E127" s="52"/>
      <c r="F127" s="90">
        <v>34.651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6" customFormat="1" ht="31.5" outlineLevel="6">
      <c r="A128" s="68" t="s">
        <v>142</v>
      </c>
      <c r="B128" s="19" t="s">
        <v>71</v>
      </c>
      <c r="C128" s="19" t="s">
        <v>265</v>
      </c>
      <c r="D128" s="19" t="s">
        <v>5</v>
      </c>
      <c r="E128" s="19"/>
      <c r="F128" s="88">
        <f>F129+F132</f>
        <v>708.062</v>
      </c>
      <c r="G128" s="13">
        <f aca="true" t="shared" si="18" ref="G128:V128">G129</f>
        <v>0</v>
      </c>
      <c r="H128" s="13">
        <f t="shared" si="18"/>
        <v>0</v>
      </c>
      <c r="I128" s="13">
        <f t="shared" si="18"/>
        <v>0</v>
      </c>
      <c r="J128" s="13">
        <f t="shared" si="18"/>
        <v>0</v>
      </c>
      <c r="K128" s="13">
        <f t="shared" si="18"/>
        <v>0</v>
      </c>
      <c r="L128" s="13">
        <f t="shared" si="18"/>
        <v>0</v>
      </c>
      <c r="M128" s="13">
        <f t="shared" si="18"/>
        <v>0</v>
      </c>
      <c r="N128" s="13">
        <f t="shared" si="18"/>
        <v>0</v>
      </c>
      <c r="O128" s="13">
        <f t="shared" si="18"/>
        <v>0</v>
      </c>
      <c r="P128" s="13">
        <f t="shared" si="18"/>
        <v>0</v>
      </c>
      <c r="Q128" s="13">
        <f t="shared" si="18"/>
        <v>0</v>
      </c>
      <c r="R128" s="13">
        <f t="shared" si="18"/>
        <v>0</v>
      </c>
      <c r="S128" s="13">
        <f t="shared" si="18"/>
        <v>0</v>
      </c>
      <c r="T128" s="13">
        <f t="shared" si="18"/>
        <v>0</v>
      </c>
      <c r="U128" s="13">
        <f t="shared" si="18"/>
        <v>0</v>
      </c>
      <c r="V128" s="13">
        <f t="shared" si="18"/>
        <v>0</v>
      </c>
    </row>
    <row r="129" spans="1:22" s="26" customFormat="1" ht="31.5" outlineLevel="6">
      <c r="A129" s="5" t="s">
        <v>95</v>
      </c>
      <c r="B129" s="6" t="s">
        <v>71</v>
      </c>
      <c r="C129" s="6" t="s">
        <v>265</v>
      </c>
      <c r="D129" s="6" t="s">
        <v>94</v>
      </c>
      <c r="E129" s="6"/>
      <c r="F129" s="89">
        <f>F130+F131</f>
        <v>679.162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6" customFormat="1" ht="31.5" outlineLevel="6">
      <c r="A130" s="51" t="s">
        <v>244</v>
      </c>
      <c r="B130" s="52" t="s">
        <v>71</v>
      </c>
      <c r="C130" s="52" t="s">
        <v>265</v>
      </c>
      <c r="D130" s="52" t="s">
        <v>92</v>
      </c>
      <c r="E130" s="56"/>
      <c r="F130" s="90">
        <v>522.533</v>
      </c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</row>
    <row r="131" spans="1:22" s="26" customFormat="1" ht="47.25" outlineLevel="6">
      <c r="A131" s="51" t="s">
        <v>245</v>
      </c>
      <c r="B131" s="52" t="s">
        <v>71</v>
      </c>
      <c r="C131" s="52" t="s">
        <v>265</v>
      </c>
      <c r="D131" s="52" t="s">
        <v>246</v>
      </c>
      <c r="E131" s="56"/>
      <c r="F131" s="90">
        <v>156.629</v>
      </c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</row>
    <row r="132" spans="1:22" s="26" customFormat="1" ht="15.75" outlineLevel="6">
      <c r="A132" s="5" t="s">
        <v>96</v>
      </c>
      <c r="B132" s="6" t="s">
        <v>71</v>
      </c>
      <c r="C132" s="6" t="s">
        <v>265</v>
      </c>
      <c r="D132" s="6" t="s">
        <v>97</v>
      </c>
      <c r="E132" s="49"/>
      <c r="F132" s="89">
        <f>F133</f>
        <v>28.9</v>
      </c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</row>
    <row r="133" spans="1:22" s="26" customFormat="1" ht="31.5" outlineLevel="6">
      <c r="A133" s="51" t="s">
        <v>98</v>
      </c>
      <c r="B133" s="52" t="s">
        <v>71</v>
      </c>
      <c r="C133" s="52" t="s">
        <v>265</v>
      </c>
      <c r="D133" s="52" t="s">
        <v>99</v>
      </c>
      <c r="E133" s="56"/>
      <c r="F133" s="90">
        <v>28.9</v>
      </c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</row>
    <row r="134" spans="1:22" s="26" customFormat="1" ht="15.75" outlineLevel="6">
      <c r="A134" s="14" t="s">
        <v>143</v>
      </c>
      <c r="B134" s="12" t="s">
        <v>71</v>
      </c>
      <c r="C134" s="12" t="s">
        <v>251</v>
      </c>
      <c r="D134" s="12" t="s">
        <v>5</v>
      </c>
      <c r="E134" s="12"/>
      <c r="F134" s="13">
        <f>F142+F149+F135+F156+F161+F164+F167</f>
        <v>11768.399000000001</v>
      </c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</row>
    <row r="135" spans="1:22" s="26" customFormat="1" ht="31.5" outlineLevel="6">
      <c r="A135" s="68" t="s">
        <v>219</v>
      </c>
      <c r="B135" s="66" t="s">
        <v>71</v>
      </c>
      <c r="C135" s="66" t="s">
        <v>266</v>
      </c>
      <c r="D135" s="66" t="s">
        <v>5</v>
      </c>
      <c r="E135" s="66"/>
      <c r="F135" s="67">
        <f>F136+F139</f>
        <v>30</v>
      </c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</row>
    <row r="136" spans="1:22" s="26" customFormat="1" ht="33.75" customHeight="1" outlineLevel="6">
      <c r="A136" s="5" t="s">
        <v>192</v>
      </c>
      <c r="B136" s="6" t="s">
        <v>71</v>
      </c>
      <c r="C136" s="6" t="s">
        <v>267</v>
      </c>
      <c r="D136" s="6" t="s">
        <v>5</v>
      </c>
      <c r="E136" s="12"/>
      <c r="F136" s="7">
        <f>F137</f>
        <v>0</v>
      </c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</row>
    <row r="137" spans="1:22" s="26" customFormat="1" ht="15.75" outlineLevel="6">
      <c r="A137" s="51" t="s">
        <v>96</v>
      </c>
      <c r="B137" s="52" t="s">
        <v>71</v>
      </c>
      <c r="C137" s="52" t="s">
        <v>267</v>
      </c>
      <c r="D137" s="52" t="s">
        <v>97</v>
      </c>
      <c r="E137" s="12"/>
      <c r="F137" s="53">
        <f>F138</f>
        <v>0</v>
      </c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</row>
    <row r="138" spans="1:22" s="26" customFormat="1" ht="31.5" outlineLevel="6">
      <c r="A138" s="51" t="s">
        <v>98</v>
      </c>
      <c r="B138" s="52" t="s">
        <v>71</v>
      </c>
      <c r="C138" s="52" t="s">
        <v>267</v>
      </c>
      <c r="D138" s="52" t="s">
        <v>99</v>
      </c>
      <c r="E138" s="12"/>
      <c r="F138" s="53">
        <v>0</v>
      </c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</row>
    <row r="139" spans="1:22" s="26" customFormat="1" ht="31.5" outlineLevel="6">
      <c r="A139" s="5" t="s">
        <v>193</v>
      </c>
      <c r="B139" s="6" t="s">
        <v>71</v>
      </c>
      <c r="C139" s="6" t="s">
        <v>268</v>
      </c>
      <c r="D139" s="6" t="s">
        <v>5</v>
      </c>
      <c r="E139" s="12"/>
      <c r="F139" s="7">
        <f>F140</f>
        <v>30</v>
      </c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</row>
    <row r="140" spans="1:22" s="26" customFormat="1" ht="15.75" outlineLevel="6">
      <c r="A140" s="51" t="s">
        <v>96</v>
      </c>
      <c r="B140" s="52" t="s">
        <v>71</v>
      </c>
      <c r="C140" s="52" t="s">
        <v>268</v>
      </c>
      <c r="D140" s="52" t="s">
        <v>97</v>
      </c>
      <c r="E140" s="12"/>
      <c r="F140" s="53">
        <f>F141</f>
        <v>30</v>
      </c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</row>
    <row r="141" spans="1:22" s="26" customFormat="1" ht="31.5" outlineLevel="6">
      <c r="A141" s="51" t="s">
        <v>98</v>
      </c>
      <c r="B141" s="52" t="s">
        <v>71</v>
      </c>
      <c r="C141" s="52" t="s">
        <v>268</v>
      </c>
      <c r="D141" s="52" t="s">
        <v>99</v>
      </c>
      <c r="E141" s="12"/>
      <c r="F141" s="53">
        <v>30</v>
      </c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</row>
    <row r="142" spans="1:22" s="26" customFormat="1" ht="15.75" outlineLevel="6">
      <c r="A142" s="54" t="s">
        <v>220</v>
      </c>
      <c r="B142" s="19" t="s">
        <v>71</v>
      </c>
      <c r="C142" s="19" t="s">
        <v>269</v>
      </c>
      <c r="D142" s="19" t="s">
        <v>5</v>
      </c>
      <c r="E142" s="19"/>
      <c r="F142" s="20">
        <f>F143+F146</f>
        <v>50</v>
      </c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</row>
    <row r="143" spans="1:22" s="26" customFormat="1" ht="31.5" outlineLevel="6">
      <c r="A143" s="5" t="s">
        <v>144</v>
      </c>
      <c r="B143" s="6" t="s">
        <v>71</v>
      </c>
      <c r="C143" s="6" t="s">
        <v>270</v>
      </c>
      <c r="D143" s="6" t="s">
        <v>5</v>
      </c>
      <c r="E143" s="6"/>
      <c r="F143" s="7">
        <f>F144</f>
        <v>0</v>
      </c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</row>
    <row r="144" spans="1:22" s="26" customFormat="1" ht="15.75" outlineLevel="6">
      <c r="A144" s="51" t="s">
        <v>96</v>
      </c>
      <c r="B144" s="52" t="s">
        <v>71</v>
      </c>
      <c r="C144" s="52" t="s">
        <v>270</v>
      </c>
      <c r="D144" s="52" t="s">
        <v>97</v>
      </c>
      <c r="E144" s="52"/>
      <c r="F144" s="53">
        <f>F145</f>
        <v>0</v>
      </c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</row>
    <row r="145" spans="1:22" s="26" customFormat="1" ht="31.5" outlineLevel="6">
      <c r="A145" s="51" t="s">
        <v>98</v>
      </c>
      <c r="B145" s="52" t="s">
        <v>71</v>
      </c>
      <c r="C145" s="52" t="s">
        <v>270</v>
      </c>
      <c r="D145" s="52" t="s">
        <v>99</v>
      </c>
      <c r="E145" s="52"/>
      <c r="F145" s="53">
        <v>0</v>
      </c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</row>
    <row r="146" spans="1:22" s="26" customFormat="1" ht="31.5" outlineLevel="6">
      <c r="A146" s="5" t="s">
        <v>145</v>
      </c>
      <c r="B146" s="6" t="s">
        <v>71</v>
      </c>
      <c r="C146" s="6" t="s">
        <v>271</v>
      </c>
      <c r="D146" s="6" t="s">
        <v>5</v>
      </c>
      <c r="E146" s="6"/>
      <c r="F146" s="7">
        <f>F147</f>
        <v>50</v>
      </c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</row>
    <row r="147" spans="1:22" s="26" customFormat="1" ht="15.75" outlineLevel="6">
      <c r="A147" s="51" t="s">
        <v>96</v>
      </c>
      <c r="B147" s="52" t="s">
        <v>71</v>
      </c>
      <c r="C147" s="52" t="s">
        <v>271</v>
      </c>
      <c r="D147" s="52" t="s">
        <v>97</v>
      </c>
      <c r="E147" s="52"/>
      <c r="F147" s="53">
        <f>F148</f>
        <v>50</v>
      </c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</row>
    <row r="148" spans="1:22" s="26" customFormat="1" ht="31.5" outlineLevel="6">
      <c r="A148" s="51" t="s">
        <v>98</v>
      </c>
      <c r="B148" s="52" t="s">
        <v>71</v>
      </c>
      <c r="C148" s="52" t="s">
        <v>271</v>
      </c>
      <c r="D148" s="52" t="s">
        <v>99</v>
      </c>
      <c r="E148" s="52"/>
      <c r="F148" s="53">
        <v>50</v>
      </c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</row>
    <row r="149" spans="1:22" s="26" customFormat="1" ht="31.5" outlineLevel="6">
      <c r="A149" s="54" t="s">
        <v>221</v>
      </c>
      <c r="B149" s="19" t="s">
        <v>71</v>
      </c>
      <c r="C149" s="19" t="s">
        <v>272</v>
      </c>
      <c r="D149" s="19" t="s">
        <v>5</v>
      </c>
      <c r="E149" s="19"/>
      <c r="F149" s="20">
        <f>F150+F153</f>
        <v>10</v>
      </c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</row>
    <row r="150" spans="1:22" s="26" customFormat="1" ht="47.25" outlineLevel="6">
      <c r="A150" s="5" t="s">
        <v>146</v>
      </c>
      <c r="B150" s="6" t="s">
        <v>71</v>
      </c>
      <c r="C150" s="6" t="s">
        <v>273</v>
      </c>
      <c r="D150" s="6" t="s">
        <v>5</v>
      </c>
      <c r="E150" s="6"/>
      <c r="F150" s="7">
        <f>F151</f>
        <v>10</v>
      </c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</row>
    <row r="151" spans="1:22" s="26" customFormat="1" ht="15.75" outlineLevel="6">
      <c r="A151" s="51" t="s">
        <v>96</v>
      </c>
      <c r="B151" s="52" t="s">
        <v>71</v>
      </c>
      <c r="C151" s="52" t="s">
        <v>273</v>
      </c>
      <c r="D151" s="52" t="s">
        <v>97</v>
      </c>
      <c r="E151" s="52"/>
      <c r="F151" s="53">
        <f>F152</f>
        <v>10</v>
      </c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</row>
    <row r="152" spans="1:22" s="26" customFormat="1" ht="31.5" outlineLevel="6">
      <c r="A152" s="51" t="s">
        <v>98</v>
      </c>
      <c r="B152" s="52" t="s">
        <v>71</v>
      </c>
      <c r="C152" s="52" t="s">
        <v>273</v>
      </c>
      <c r="D152" s="52" t="s">
        <v>99</v>
      </c>
      <c r="E152" s="52"/>
      <c r="F152" s="53">
        <v>10</v>
      </c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</row>
    <row r="153" spans="1:22" s="26" customFormat="1" ht="47.25" outlineLevel="6">
      <c r="A153" s="5" t="s">
        <v>356</v>
      </c>
      <c r="B153" s="6" t="s">
        <v>71</v>
      </c>
      <c r="C153" s="6" t="s">
        <v>357</v>
      </c>
      <c r="D153" s="6" t="s">
        <v>5</v>
      </c>
      <c r="E153" s="6"/>
      <c r="F153" s="7">
        <f>F154</f>
        <v>0</v>
      </c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</row>
    <row r="154" spans="1:22" s="26" customFormat="1" ht="15.75" outlineLevel="6">
      <c r="A154" s="51" t="s">
        <v>96</v>
      </c>
      <c r="B154" s="52" t="s">
        <v>71</v>
      </c>
      <c r="C154" s="52" t="s">
        <v>357</v>
      </c>
      <c r="D154" s="52" t="s">
        <v>97</v>
      </c>
      <c r="E154" s="52"/>
      <c r="F154" s="53">
        <f>F155</f>
        <v>0</v>
      </c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</row>
    <row r="155" spans="1:22" s="26" customFormat="1" ht="31.5" outlineLevel="6">
      <c r="A155" s="51" t="s">
        <v>98</v>
      </c>
      <c r="B155" s="52" t="s">
        <v>71</v>
      </c>
      <c r="C155" s="52" t="s">
        <v>357</v>
      </c>
      <c r="D155" s="52" t="s">
        <v>99</v>
      </c>
      <c r="E155" s="52"/>
      <c r="F155" s="53">
        <v>0</v>
      </c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</row>
    <row r="156" spans="1:22" s="26" customFormat="1" ht="34.5" customHeight="1" outlineLevel="6">
      <c r="A156" s="54" t="s">
        <v>343</v>
      </c>
      <c r="B156" s="19" t="s">
        <v>71</v>
      </c>
      <c r="C156" s="19" t="s">
        <v>347</v>
      </c>
      <c r="D156" s="19" t="s">
        <v>5</v>
      </c>
      <c r="E156" s="19"/>
      <c r="F156" s="88">
        <f>F157+F159</f>
        <v>11548.399000000001</v>
      </c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</row>
    <row r="157" spans="1:22" s="26" customFormat="1" ht="15.75" outlineLevel="6">
      <c r="A157" s="5" t="s">
        <v>119</v>
      </c>
      <c r="B157" s="6" t="s">
        <v>71</v>
      </c>
      <c r="C157" s="6" t="s">
        <v>366</v>
      </c>
      <c r="D157" s="6" t="s">
        <v>120</v>
      </c>
      <c r="E157" s="6"/>
      <c r="F157" s="89">
        <f>F158</f>
        <v>4042</v>
      </c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</row>
    <row r="158" spans="1:22" s="26" customFormat="1" ht="47.25" outlineLevel="6">
      <c r="A158" s="60" t="s">
        <v>200</v>
      </c>
      <c r="B158" s="52" t="s">
        <v>71</v>
      </c>
      <c r="C158" s="52" t="s">
        <v>366</v>
      </c>
      <c r="D158" s="52" t="s">
        <v>85</v>
      </c>
      <c r="E158" s="52"/>
      <c r="F158" s="90">
        <v>4042</v>
      </c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</row>
    <row r="159" spans="1:22" s="26" customFormat="1" ht="15.75" outlineLevel="6">
      <c r="A159" s="5" t="s">
        <v>119</v>
      </c>
      <c r="B159" s="6" t="s">
        <v>71</v>
      </c>
      <c r="C159" s="6" t="s">
        <v>346</v>
      </c>
      <c r="D159" s="6" t="s">
        <v>120</v>
      </c>
      <c r="E159" s="6"/>
      <c r="F159" s="89">
        <f>F160</f>
        <v>7506.399</v>
      </c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</row>
    <row r="160" spans="1:22" s="26" customFormat="1" ht="47.25" outlineLevel="6">
      <c r="A160" s="60" t="s">
        <v>200</v>
      </c>
      <c r="B160" s="52" t="s">
        <v>71</v>
      </c>
      <c r="C160" s="52" t="s">
        <v>346</v>
      </c>
      <c r="D160" s="52" t="s">
        <v>85</v>
      </c>
      <c r="E160" s="52"/>
      <c r="F160" s="53">
        <v>7506.399</v>
      </c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</row>
    <row r="161" spans="1:22" s="26" customFormat="1" ht="31.5" outlineLevel="6">
      <c r="A161" s="54" t="s">
        <v>360</v>
      </c>
      <c r="B161" s="19" t="s">
        <v>71</v>
      </c>
      <c r="C161" s="19" t="s">
        <v>361</v>
      </c>
      <c r="D161" s="19" t="s">
        <v>5</v>
      </c>
      <c r="E161" s="19"/>
      <c r="F161" s="88">
        <f>F162</f>
        <v>20</v>
      </c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</row>
    <row r="162" spans="1:22" s="26" customFormat="1" ht="15.75" outlineLevel="6">
      <c r="A162" s="5" t="s">
        <v>96</v>
      </c>
      <c r="B162" s="6" t="s">
        <v>71</v>
      </c>
      <c r="C162" s="6" t="s">
        <v>362</v>
      </c>
      <c r="D162" s="6" t="s">
        <v>97</v>
      </c>
      <c r="E162" s="6"/>
      <c r="F162" s="89">
        <f>F163</f>
        <v>20</v>
      </c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</row>
    <row r="163" spans="1:22" s="26" customFormat="1" ht="31.5" outlineLevel="6">
      <c r="A163" s="60" t="s">
        <v>98</v>
      </c>
      <c r="B163" s="52" t="s">
        <v>71</v>
      </c>
      <c r="C163" s="52" t="s">
        <v>362</v>
      </c>
      <c r="D163" s="52" t="s">
        <v>99</v>
      </c>
      <c r="E163" s="52"/>
      <c r="F163" s="90">
        <v>20</v>
      </c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</row>
    <row r="164" spans="1:22" s="26" customFormat="1" ht="31.5" outlineLevel="6">
      <c r="A164" s="54" t="s">
        <v>392</v>
      </c>
      <c r="B164" s="19" t="s">
        <v>71</v>
      </c>
      <c r="C164" s="19" t="s">
        <v>390</v>
      </c>
      <c r="D164" s="19" t="s">
        <v>5</v>
      </c>
      <c r="E164" s="19"/>
      <c r="F164" s="88">
        <f>F165</f>
        <v>10</v>
      </c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</row>
    <row r="165" spans="1:22" s="26" customFormat="1" ht="15.75" outlineLevel="6">
      <c r="A165" s="5" t="s">
        <v>96</v>
      </c>
      <c r="B165" s="6" t="s">
        <v>71</v>
      </c>
      <c r="C165" s="6" t="s">
        <v>391</v>
      </c>
      <c r="D165" s="6" t="s">
        <v>97</v>
      </c>
      <c r="E165" s="6"/>
      <c r="F165" s="89">
        <f>F166</f>
        <v>10</v>
      </c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</row>
    <row r="166" spans="1:22" s="26" customFormat="1" ht="31.5" outlineLevel="6">
      <c r="A166" s="60" t="s">
        <v>98</v>
      </c>
      <c r="B166" s="52" t="s">
        <v>71</v>
      </c>
      <c r="C166" s="52" t="s">
        <v>391</v>
      </c>
      <c r="D166" s="52" t="s">
        <v>99</v>
      </c>
      <c r="E166" s="52"/>
      <c r="F166" s="90">
        <v>10</v>
      </c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</row>
    <row r="167" spans="1:22" s="26" customFormat="1" ht="47.25" outlineLevel="6">
      <c r="A167" s="54" t="s">
        <v>393</v>
      </c>
      <c r="B167" s="19" t="s">
        <v>71</v>
      </c>
      <c r="C167" s="19" t="s">
        <v>394</v>
      </c>
      <c r="D167" s="19" t="s">
        <v>5</v>
      </c>
      <c r="E167" s="19"/>
      <c r="F167" s="88">
        <f>F168</f>
        <v>100</v>
      </c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</row>
    <row r="168" spans="1:22" s="26" customFormat="1" ht="15.75" outlineLevel="6">
      <c r="A168" s="5" t="s">
        <v>96</v>
      </c>
      <c r="B168" s="6" t="s">
        <v>71</v>
      </c>
      <c r="C168" s="6" t="s">
        <v>395</v>
      </c>
      <c r="D168" s="6" t="s">
        <v>97</v>
      </c>
      <c r="E168" s="6"/>
      <c r="F168" s="89">
        <f>F169</f>
        <v>100</v>
      </c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</row>
    <row r="169" spans="1:22" s="26" customFormat="1" ht="31.5" outlineLevel="6">
      <c r="A169" s="60" t="s">
        <v>98</v>
      </c>
      <c r="B169" s="52" t="s">
        <v>71</v>
      </c>
      <c r="C169" s="52" t="s">
        <v>395</v>
      </c>
      <c r="D169" s="52" t="s">
        <v>99</v>
      </c>
      <c r="E169" s="52"/>
      <c r="F169" s="90">
        <v>100</v>
      </c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</row>
    <row r="170" spans="1:22" s="26" customFormat="1" ht="15.75" outlineLevel="6">
      <c r="A170" s="69" t="s">
        <v>147</v>
      </c>
      <c r="B170" s="32" t="s">
        <v>148</v>
      </c>
      <c r="C170" s="32" t="s">
        <v>251</v>
      </c>
      <c r="D170" s="32" t="s">
        <v>5</v>
      </c>
      <c r="E170" s="47"/>
      <c r="F170" s="70">
        <f>F171</f>
        <v>1638.7</v>
      </c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</row>
    <row r="171" spans="1:25" ht="15.75" outlineLevel="6">
      <c r="A171" s="71" t="s">
        <v>83</v>
      </c>
      <c r="B171" s="9" t="s">
        <v>84</v>
      </c>
      <c r="C171" s="9" t="s">
        <v>251</v>
      </c>
      <c r="D171" s="9" t="s">
        <v>5</v>
      </c>
      <c r="E171" s="72" t="s">
        <v>5</v>
      </c>
      <c r="F171" s="73">
        <f>F172</f>
        <v>1638.7</v>
      </c>
      <c r="G171" s="33" t="e">
        <f>#REF!</f>
        <v>#REF!</v>
      </c>
      <c r="H171" s="33" t="e">
        <f>#REF!</f>
        <v>#REF!</v>
      </c>
      <c r="I171" s="33" t="e">
        <f>#REF!</f>
        <v>#REF!</v>
      </c>
      <c r="J171" s="33" t="e">
        <f>#REF!</f>
        <v>#REF!</v>
      </c>
      <c r="K171" s="33" t="e">
        <f>#REF!</f>
        <v>#REF!</v>
      </c>
      <c r="L171" s="33" t="e">
        <f>#REF!</f>
        <v>#REF!</v>
      </c>
      <c r="M171" s="33" t="e">
        <f>#REF!</f>
        <v>#REF!</v>
      </c>
      <c r="N171" s="33" t="e">
        <f>#REF!</f>
        <v>#REF!</v>
      </c>
      <c r="O171" s="33" t="e">
        <f>#REF!</f>
        <v>#REF!</v>
      </c>
      <c r="P171" s="33" t="e">
        <f>#REF!</f>
        <v>#REF!</v>
      </c>
      <c r="Q171" s="33" t="e">
        <f>#REF!</f>
        <v>#REF!</v>
      </c>
      <c r="R171" s="33" t="e">
        <f>#REF!</f>
        <v>#REF!</v>
      </c>
      <c r="S171" s="33" t="e">
        <f>#REF!</f>
        <v>#REF!</v>
      </c>
      <c r="T171" s="33" t="e">
        <f>#REF!</f>
        <v>#REF!</v>
      </c>
      <c r="U171" s="33" t="e">
        <f>#REF!</f>
        <v>#REF!</v>
      </c>
      <c r="V171" s="38" t="e">
        <f>#REF!</f>
        <v>#REF!</v>
      </c>
      <c r="W171" s="50"/>
      <c r="X171" s="42"/>
      <c r="Y171" s="43"/>
    </row>
    <row r="172" spans="1:25" ht="31.5" outlineLevel="6">
      <c r="A172" s="22" t="s">
        <v>134</v>
      </c>
      <c r="B172" s="12" t="s">
        <v>84</v>
      </c>
      <c r="C172" s="12" t="s">
        <v>252</v>
      </c>
      <c r="D172" s="12" t="s">
        <v>5</v>
      </c>
      <c r="E172" s="48"/>
      <c r="F172" s="34">
        <f>F173</f>
        <v>1638.7</v>
      </c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9"/>
      <c r="W172" s="44"/>
      <c r="X172" s="45"/>
      <c r="Y172" s="43"/>
    </row>
    <row r="173" spans="1:25" ht="31.5" outlineLevel="6">
      <c r="A173" s="22" t="s">
        <v>136</v>
      </c>
      <c r="B173" s="12" t="s">
        <v>84</v>
      </c>
      <c r="C173" s="12" t="s">
        <v>253</v>
      </c>
      <c r="D173" s="12" t="s">
        <v>5</v>
      </c>
      <c r="E173" s="48"/>
      <c r="F173" s="34">
        <f>F174</f>
        <v>1638.7</v>
      </c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9"/>
      <c r="W173" s="44"/>
      <c r="X173" s="45"/>
      <c r="Y173" s="43"/>
    </row>
    <row r="174" spans="1:25" ht="31.5" outlineLevel="6">
      <c r="A174" s="57" t="s">
        <v>42</v>
      </c>
      <c r="B174" s="19" t="s">
        <v>84</v>
      </c>
      <c r="C174" s="19" t="s">
        <v>274</v>
      </c>
      <c r="D174" s="19" t="s">
        <v>5</v>
      </c>
      <c r="E174" s="58" t="s">
        <v>5</v>
      </c>
      <c r="F174" s="59">
        <f>F175</f>
        <v>1638.7</v>
      </c>
      <c r="G174" s="35">
        <f>G175</f>
        <v>1397.92</v>
      </c>
      <c r="H174" s="35">
        <f aca="true" t="shared" si="19" ref="H174:V174">H175</f>
        <v>0</v>
      </c>
      <c r="I174" s="35">
        <f t="shared" si="19"/>
        <v>0</v>
      </c>
      <c r="J174" s="35">
        <f t="shared" si="19"/>
        <v>0</v>
      </c>
      <c r="K174" s="35">
        <f t="shared" si="19"/>
        <v>0</v>
      </c>
      <c r="L174" s="35">
        <f t="shared" si="19"/>
        <v>0</v>
      </c>
      <c r="M174" s="35">
        <f t="shared" si="19"/>
        <v>0</v>
      </c>
      <c r="N174" s="35">
        <f t="shared" si="19"/>
        <v>0</v>
      </c>
      <c r="O174" s="35">
        <f t="shared" si="19"/>
        <v>0</v>
      </c>
      <c r="P174" s="35">
        <f t="shared" si="19"/>
        <v>0</v>
      </c>
      <c r="Q174" s="35">
        <f t="shared" si="19"/>
        <v>0</v>
      </c>
      <c r="R174" s="35">
        <f t="shared" si="19"/>
        <v>0</v>
      </c>
      <c r="S174" s="35">
        <f t="shared" si="19"/>
        <v>0</v>
      </c>
      <c r="T174" s="35">
        <f t="shared" si="19"/>
        <v>0</v>
      </c>
      <c r="U174" s="35">
        <f t="shared" si="19"/>
        <v>0</v>
      </c>
      <c r="V174" s="40">
        <f t="shared" si="19"/>
        <v>0</v>
      </c>
      <c r="W174" s="41"/>
      <c r="X174" s="42"/>
      <c r="Y174" s="43"/>
    </row>
    <row r="175" spans="1:25" ht="15.75" outlineLevel="6">
      <c r="A175" s="25" t="s">
        <v>115</v>
      </c>
      <c r="B175" s="6" t="s">
        <v>84</v>
      </c>
      <c r="C175" s="6" t="s">
        <v>274</v>
      </c>
      <c r="D175" s="6" t="s">
        <v>116</v>
      </c>
      <c r="E175" s="49" t="s">
        <v>18</v>
      </c>
      <c r="F175" s="35">
        <v>1638.7</v>
      </c>
      <c r="G175" s="35">
        <v>1397.92</v>
      </c>
      <c r="H175" s="36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37"/>
      <c r="W175" s="41"/>
      <c r="X175" s="46"/>
      <c r="Y175" s="43"/>
    </row>
    <row r="176" spans="1:22" s="26" customFormat="1" ht="32.25" customHeight="1" outlineLevel="6">
      <c r="A176" s="16" t="s">
        <v>59</v>
      </c>
      <c r="B176" s="17" t="s">
        <v>58</v>
      </c>
      <c r="C176" s="17" t="s">
        <v>251</v>
      </c>
      <c r="D176" s="17" t="s">
        <v>5</v>
      </c>
      <c r="E176" s="17"/>
      <c r="F176" s="18">
        <f aca="true" t="shared" si="20" ref="F176:F181">F177</f>
        <v>0</v>
      </c>
      <c r="G176" s="18">
        <f aca="true" t="shared" si="21" ref="G176:V176">G177</f>
        <v>0</v>
      </c>
      <c r="H176" s="18">
        <f t="shared" si="21"/>
        <v>0</v>
      </c>
      <c r="I176" s="18">
        <f t="shared" si="21"/>
        <v>0</v>
      </c>
      <c r="J176" s="18">
        <f t="shared" si="21"/>
        <v>0</v>
      </c>
      <c r="K176" s="18">
        <f t="shared" si="21"/>
        <v>0</v>
      </c>
      <c r="L176" s="18">
        <f t="shared" si="21"/>
        <v>0</v>
      </c>
      <c r="M176" s="18">
        <f t="shared" si="21"/>
        <v>0</v>
      </c>
      <c r="N176" s="18">
        <f t="shared" si="21"/>
        <v>0</v>
      </c>
      <c r="O176" s="18">
        <f t="shared" si="21"/>
        <v>0</v>
      </c>
      <c r="P176" s="18">
        <f t="shared" si="21"/>
        <v>0</v>
      </c>
      <c r="Q176" s="18">
        <f t="shared" si="21"/>
        <v>0</v>
      </c>
      <c r="R176" s="18">
        <f t="shared" si="21"/>
        <v>0</v>
      </c>
      <c r="S176" s="18">
        <f t="shared" si="21"/>
        <v>0</v>
      </c>
      <c r="T176" s="18">
        <f t="shared" si="21"/>
        <v>0</v>
      </c>
      <c r="U176" s="18">
        <f t="shared" si="21"/>
        <v>0</v>
      </c>
      <c r="V176" s="18">
        <f t="shared" si="21"/>
        <v>0</v>
      </c>
    </row>
    <row r="177" spans="1:22" s="26" customFormat="1" ht="48" customHeight="1" outlineLevel="3">
      <c r="A177" s="8" t="s">
        <v>34</v>
      </c>
      <c r="B177" s="9" t="s">
        <v>10</v>
      </c>
      <c r="C177" s="9" t="s">
        <v>251</v>
      </c>
      <c r="D177" s="9" t="s">
        <v>5</v>
      </c>
      <c r="E177" s="9"/>
      <c r="F177" s="10">
        <f t="shared" si="20"/>
        <v>0</v>
      </c>
      <c r="G177" s="10">
        <f aca="true" t="shared" si="22" ref="G177:V177">G179</f>
        <v>0</v>
      </c>
      <c r="H177" s="10">
        <f t="shared" si="22"/>
        <v>0</v>
      </c>
      <c r="I177" s="10">
        <f t="shared" si="22"/>
        <v>0</v>
      </c>
      <c r="J177" s="10">
        <f t="shared" si="22"/>
        <v>0</v>
      </c>
      <c r="K177" s="10">
        <f t="shared" si="22"/>
        <v>0</v>
      </c>
      <c r="L177" s="10">
        <f t="shared" si="22"/>
        <v>0</v>
      </c>
      <c r="M177" s="10">
        <f t="shared" si="22"/>
        <v>0</v>
      </c>
      <c r="N177" s="10">
        <f t="shared" si="22"/>
        <v>0</v>
      </c>
      <c r="O177" s="10">
        <f t="shared" si="22"/>
        <v>0</v>
      </c>
      <c r="P177" s="10">
        <f t="shared" si="22"/>
        <v>0</v>
      </c>
      <c r="Q177" s="10">
        <f t="shared" si="22"/>
        <v>0</v>
      </c>
      <c r="R177" s="10">
        <f t="shared" si="22"/>
        <v>0</v>
      </c>
      <c r="S177" s="10">
        <f t="shared" si="22"/>
        <v>0</v>
      </c>
      <c r="T177" s="10">
        <f t="shared" si="22"/>
        <v>0</v>
      </c>
      <c r="U177" s="10">
        <f t="shared" si="22"/>
        <v>0</v>
      </c>
      <c r="V177" s="10">
        <f t="shared" si="22"/>
        <v>0</v>
      </c>
    </row>
    <row r="178" spans="1:22" s="26" customFormat="1" ht="34.5" customHeight="1" outlineLevel="3">
      <c r="A178" s="22" t="s">
        <v>134</v>
      </c>
      <c r="B178" s="9" t="s">
        <v>10</v>
      </c>
      <c r="C178" s="9" t="s">
        <v>252</v>
      </c>
      <c r="D178" s="9" t="s">
        <v>5</v>
      </c>
      <c r="E178" s="9"/>
      <c r="F178" s="10">
        <f t="shared" si="20"/>
        <v>0</v>
      </c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1:22" s="26" customFormat="1" ht="30.75" customHeight="1" outlineLevel="3">
      <c r="A179" s="22" t="s">
        <v>136</v>
      </c>
      <c r="B179" s="12" t="s">
        <v>10</v>
      </c>
      <c r="C179" s="12" t="s">
        <v>253</v>
      </c>
      <c r="D179" s="12" t="s">
        <v>5</v>
      </c>
      <c r="E179" s="12"/>
      <c r="F179" s="13">
        <f t="shared" si="20"/>
        <v>0</v>
      </c>
      <c r="G179" s="13">
        <f aca="true" t="shared" si="23" ref="G179:V180">G180</f>
        <v>0</v>
      </c>
      <c r="H179" s="13">
        <f t="shared" si="23"/>
        <v>0</v>
      </c>
      <c r="I179" s="13">
        <f t="shared" si="23"/>
        <v>0</v>
      </c>
      <c r="J179" s="13">
        <f t="shared" si="23"/>
        <v>0</v>
      </c>
      <c r="K179" s="13">
        <f t="shared" si="23"/>
        <v>0</v>
      </c>
      <c r="L179" s="13">
        <f t="shared" si="23"/>
        <v>0</v>
      </c>
      <c r="M179" s="13">
        <f t="shared" si="23"/>
        <v>0</v>
      </c>
      <c r="N179" s="13">
        <f t="shared" si="23"/>
        <v>0</v>
      </c>
      <c r="O179" s="13">
        <f t="shared" si="23"/>
        <v>0</v>
      </c>
      <c r="P179" s="13">
        <f t="shared" si="23"/>
        <v>0</v>
      </c>
      <c r="Q179" s="13">
        <f t="shared" si="23"/>
        <v>0</v>
      </c>
      <c r="R179" s="13">
        <f t="shared" si="23"/>
        <v>0</v>
      </c>
      <c r="S179" s="13">
        <f t="shared" si="23"/>
        <v>0</v>
      </c>
      <c r="T179" s="13">
        <f t="shared" si="23"/>
        <v>0</v>
      </c>
      <c r="U179" s="13">
        <f t="shared" si="23"/>
        <v>0</v>
      </c>
      <c r="V179" s="13">
        <f t="shared" si="23"/>
        <v>0</v>
      </c>
    </row>
    <row r="180" spans="1:22" s="26" customFormat="1" ht="32.25" customHeight="1" outlineLevel="4">
      <c r="A180" s="54" t="s">
        <v>149</v>
      </c>
      <c r="B180" s="19" t="s">
        <v>10</v>
      </c>
      <c r="C180" s="19" t="s">
        <v>275</v>
      </c>
      <c r="D180" s="19" t="s">
        <v>5</v>
      </c>
      <c r="E180" s="19"/>
      <c r="F180" s="20">
        <f t="shared" si="20"/>
        <v>0</v>
      </c>
      <c r="G180" s="7">
        <f t="shared" si="23"/>
        <v>0</v>
      </c>
      <c r="H180" s="7">
        <f t="shared" si="23"/>
        <v>0</v>
      </c>
      <c r="I180" s="7">
        <f t="shared" si="23"/>
        <v>0</v>
      </c>
      <c r="J180" s="7">
        <f t="shared" si="23"/>
        <v>0</v>
      </c>
      <c r="K180" s="7">
        <f t="shared" si="23"/>
        <v>0</v>
      </c>
      <c r="L180" s="7">
        <f t="shared" si="23"/>
        <v>0</v>
      </c>
      <c r="M180" s="7">
        <f t="shared" si="23"/>
        <v>0</v>
      </c>
      <c r="N180" s="7">
        <f t="shared" si="23"/>
        <v>0</v>
      </c>
      <c r="O180" s="7">
        <f t="shared" si="23"/>
        <v>0</v>
      </c>
      <c r="P180" s="7">
        <f t="shared" si="23"/>
        <v>0</v>
      </c>
      <c r="Q180" s="7">
        <f t="shared" si="23"/>
        <v>0</v>
      </c>
      <c r="R180" s="7">
        <f t="shared" si="23"/>
        <v>0</v>
      </c>
      <c r="S180" s="7">
        <f t="shared" si="23"/>
        <v>0</v>
      </c>
      <c r="T180" s="7">
        <f t="shared" si="23"/>
        <v>0</v>
      </c>
      <c r="U180" s="7">
        <f t="shared" si="23"/>
        <v>0</v>
      </c>
      <c r="V180" s="7">
        <f t="shared" si="23"/>
        <v>0</v>
      </c>
    </row>
    <row r="181" spans="1:22" s="26" customFormat="1" ht="15.75" outlineLevel="5">
      <c r="A181" s="5" t="s">
        <v>96</v>
      </c>
      <c r="B181" s="6" t="s">
        <v>10</v>
      </c>
      <c r="C181" s="6" t="s">
        <v>275</v>
      </c>
      <c r="D181" s="6" t="s">
        <v>97</v>
      </c>
      <c r="E181" s="6"/>
      <c r="F181" s="7">
        <f t="shared" si="20"/>
        <v>0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s="26" customFormat="1" ht="31.5" outlineLevel="5">
      <c r="A182" s="51" t="s">
        <v>98</v>
      </c>
      <c r="B182" s="52" t="s">
        <v>10</v>
      </c>
      <c r="C182" s="52" t="s">
        <v>275</v>
      </c>
      <c r="D182" s="52" t="s">
        <v>99</v>
      </c>
      <c r="E182" s="52"/>
      <c r="F182" s="53">
        <v>0</v>
      </c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s="26" customFormat="1" ht="18.75" outlineLevel="6">
      <c r="A183" s="16" t="s">
        <v>57</v>
      </c>
      <c r="B183" s="17" t="s">
        <v>56</v>
      </c>
      <c r="C183" s="17" t="s">
        <v>251</v>
      </c>
      <c r="D183" s="17" t="s">
        <v>5</v>
      </c>
      <c r="E183" s="17"/>
      <c r="F183" s="85">
        <f>F190+F210+F184</f>
        <v>12054.281</v>
      </c>
      <c r="G183" s="18" t="e">
        <f aca="true" t="shared" si="24" ref="G183:V183">G190+G210</f>
        <v>#REF!</v>
      </c>
      <c r="H183" s="18" t="e">
        <f t="shared" si="24"/>
        <v>#REF!</v>
      </c>
      <c r="I183" s="18" t="e">
        <f t="shared" si="24"/>
        <v>#REF!</v>
      </c>
      <c r="J183" s="18" t="e">
        <f t="shared" si="24"/>
        <v>#REF!</v>
      </c>
      <c r="K183" s="18" t="e">
        <f t="shared" si="24"/>
        <v>#REF!</v>
      </c>
      <c r="L183" s="18" t="e">
        <f t="shared" si="24"/>
        <v>#REF!</v>
      </c>
      <c r="M183" s="18" t="e">
        <f t="shared" si="24"/>
        <v>#REF!</v>
      </c>
      <c r="N183" s="18" t="e">
        <f t="shared" si="24"/>
        <v>#REF!</v>
      </c>
      <c r="O183" s="18" t="e">
        <f t="shared" si="24"/>
        <v>#REF!</v>
      </c>
      <c r="P183" s="18" t="e">
        <f t="shared" si="24"/>
        <v>#REF!</v>
      </c>
      <c r="Q183" s="18" t="e">
        <f t="shared" si="24"/>
        <v>#REF!</v>
      </c>
      <c r="R183" s="18" t="e">
        <f t="shared" si="24"/>
        <v>#REF!</v>
      </c>
      <c r="S183" s="18" t="e">
        <f t="shared" si="24"/>
        <v>#REF!</v>
      </c>
      <c r="T183" s="18" t="e">
        <f t="shared" si="24"/>
        <v>#REF!</v>
      </c>
      <c r="U183" s="18" t="e">
        <f t="shared" si="24"/>
        <v>#REF!</v>
      </c>
      <c r="V183" s="18" t="e">
        <f t="shared" si="24"/>
        <v>#REF!</v>
      </c>
    </row>
    <row r="184" spans="1:22" s="26" customFormat="1" ht="18.75" outlineLevel="6">
      <c r="A184" s="74" t="s">
        <v>206</v>
      </c>
      <c r="B184" s="9" t="s">
        <v>208</v>
      </c>
      <c r="C184" s="9" t="s">
        <v>251</v>
      </c>
      <c r="D184" s="9" t="s">
        <v>5</v>
      </c>
      <c r="E184" s="9"/>
      <c r="F184" s="86">
        <f>F185</f>
        <v>379.281</v>
      </c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</row>
    <row r="185" spans="1:22" s="26" customFormat="1" ht="31.5" outlineLevel="6">
      <c r="A185" s="22" t="s">
        <v>134</v>
      </c>
      <c r="B185" s="9" t="s">
        <v>208</v>
      </c>
      <c r="C185" s="9" t="s">
        <v>252</v>
      </c>
      <c r="D185" s="9" t="s">
        <v>5</v>
      </c>
      <c r="E185" s="9"/>
      <c r="F185" s="86">
        <f>F186</f>
        <v>379.281</v>
      </c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</row>
    <row r="186" spans="1:22" s="26" customFormat="1" ht="31.5" outlineLevel="6">
      <c r="A186" s="22" t="s">
        <v>136</v>
      </c>
      <c r="B186" s="9" t="s">
        <v>208</v>
      </c>
      <c r="C186" s="9" t="s">
        <v>253</v>
      </c>
      <c r="D186" s="9" t="s">
        <v>5</v>
      </c>
      <c r="E186" s="9"/>
      <c r="F186" s="86">
        <f>F187</f>
        <v>379.281</v>
      </c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</row>
    <row r="187" spans="1:22" s="26" customFormat="1" ht="47.25" outlineLevel="6">
      <c r="A187" s="68" t="s">
        <v>207</v>
      </c>
      <c r="B187" s="19" t="s">
        <v>208</v>
      </c>
      <c r="C187" s="19" t="s">
        <v>276</v>
      </c>
      <c r="D187" s="19" t="s">
        <v>5</v>
      </c>
      <c r="E187" s="19"/>
      <c r="F187" s="88">
        <f>F188</f>
        <v>379.281</v>
      </c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</row>
    <row r="188" spans="1:22" s="26" customFormat="1" ht="18.75" outlineLevel="6">
      <c r="A188" s="5" t="s">
        <v>96</v>
      </c>
      <c r="B188" s="6" t="s">
        <v>208</v>
      </c>
      <c r="C188" s="6" t="s">
        <v>276</v>
      </c>
      <c r="D188" s="6" t="s">
        <v>97</v>
      </c>
      <c r="E188" s="6"/>
      <c r="F188" s="89">
        <f>F189</f>
        <v>379.281</v>
      </c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1:22" s="26" customFormat="1" ht="31.5" outlineLevel="6">
      <c r="A189" s="51" t="s">
        <v>98</v>
      </c>
      <c r="B189" s="52" t="s">
        <v>208</v>
      </c>
      <c r="C189" s="52" t="s">
        <v>276</v>
      </c>
      <c r="D189" s="52" t="s">
        <v>99</v>
      </c>
      <c r="E189" s="52"/>
      <c r="F189" s="90">
        <v>379.281</v>
      </c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1:22" s="26" customFormat="1" ht="15.75" outlineLevel="6">
      <c r="A190" s="22" t="s">
        <v>63</v>
      </c>
      <c r="B190" s="9" t="s">
        <v>62</v>
      </c>
      <c r="C190" s="9" t="s">
        <v>251</v>
      </c>
      <c r="D190" s="9" t="s">
        <v>5</v>
      </c>
      <c r="E190" s="9"/>
      <c r="F190" s="86">
        <f>F195+F191</f>
        <v>11525</v>
      </c>
      <c r="G190" s="10">
        <f aca="true" t="shared" si="25" ref="G190:V190">G195</f>
        <v>0</v>
      </c>
      <c r="H190" s="10">
        <f t="shared" si="25"/>
        <v>0</v>
      </c>
      <c r="I190" s="10">
        <f t="shared" si="25"/>
        <v>0</v>
      </c>
      <c r="J190" s="10">
        <f t="shared" si="25"/>
        <v>0</v>
      </c>
      <c r="K190" s="10">
        <f t="shared" si="25"/>
        <v>0</v>
      </c>
      <c r="L190" s="10">
        <f t="shared" si="25"/>
        <v>0</v>
      </c>
      <c r="M190" s="10">
        <f t="shared" si="25"/>
        <v>0</v>
      </c>
      <c r="N190" s="10">
        <f t="shared" si="25"/>
        <v>0</v>
      </c>
      <c r="O190" s="10">
        <f t="shared" si="25"/>
        <v>0</v>
      </c>
      <c r="P190" s="10">
        <f t="shared" si="25"/>
        <v>0</v>
      </c>
      <c r="Q190" s="10">
        <f t="shared" si="25"/>
        <v>0</v>
      </c>
      <c r="R190" s="10">
        <f t="shared" si="25"/>
        <v>0</v>
      </c>
      <c r="S190" s="10">
        <f t="shared" si="25"/>
        <v>0</v>
      </c>
      <c r="T190" s="10">
        <f t="shared" si="25"/>
        <v>0</v>
      </c>
      <c r="U190" s="10">
        <f t="shared" si="25"/>
        <v>0</v>
      </c>
      <c r="V190" s="10">
        <f t="shared" si="25"/>
        <v>0</v>
      </c>
    </row>
    <row r="191" spans="1:22" s="26" customFormat="1" ht="47.25" outlineLevel="6">
      <c r="A191" s="8" t="s">
        <v>407</v>
      </c>
      <c r="B191" s="9" t="s">
        <v>62</v>
      </c>
      <c r="C191" s="9" t="s">
        <v>282</v>
      </c>
      <c r="D191" s="9" t="s">
        <v>5</v>
      </c>
      <c r="E191" s="9"/>
      <c r="F191" s="86">
        <f>F192</f>
        <v>1200</v>
      </c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1:22" s="26" customFormat="1" ht="47.25" outlineLevel="6">
      <c r="A192" s="54" t="s">
        <v>153</v>
      </c>
      <c r="B192" s="19" t="s">
        <v>62</v>
      </c>
      <c r="C192" s="19" t="s">
        <v>285</v>
      </c>
      <c r="D192" s="19" t="s">
        <v>5</v>
      </c>
      <c r="E192" s="19"/>
      <c r="F192" s="88">
        <f>F193</f>
        <v>1200</v>
      </c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1:22" s="26" customFormat="1" ht="47.25" outlineLevel="6">
      <c r="A193" s="5" t="s">
        <v>378</v>
      </c>
      <c r="B193" s="6" t="s">
        <v>62</v>
      </c>
      <c r="C193" s="6" t="s">
        <v>285</v>
      </c>
      <c r="D193" s="6" t="s">
        <v>408</v>
      </c>
      <c r="E193" s="6"/>
      <c r="F193" s="89">
        <f>F194</f>
        <v>1200</v>
      </c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1:22" s="26" customFormat="1" ht="47.25" outlineLevel="6">
      <c r="A194" s="51" t="s">
        <v>378</v>
      </c>
      <c r="B194" s="52" t="s">
        <v>62</v>
      </c>
      <c r="C194" s="52" t="s">
        <v>285</v>
      </c>
      <c r="D194" s="52" t="s">
        <v>375</v>
      </c>
      <c r="E194" s="52"/>
      <c r="F194" s="90">
        <v>1200</v>
      </c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1:22" s="26" customFormat="1" ht="31.5" outlineLevel="6">
      <c r="A195" s="8" t="s">
        <v>222</v>
      </c>
      <c r="B195" s="12" t="s">
        <v>62</v>
      </c>
      <c r="C195" s="12" t="s">
        <v>277</v>
      </c>
      <c r="D195" s="12" t="s">
        <v>5</v>
      </c>
      <c r="E195" s="12"/>
      <c r="F195" s="92">
        <f>F196+F204+F199+F202+F207</f>
        <v>10325</v>
      </c>
      <c r="G195" s="13">
        <f aca="true" t="shared" si="26" ref="G195:V195">G196</f>
        <v>0</v>
      </c>
      <c r="H195" s="13">
        <f t="shared" si="26"/>
        <v>0</v>
      </c>
      <c r="I195" s="13">
        <f t="shared" si="26"/>
        <v>0</v>
      </c>
      <c r="J195" s="13">
        <f t="shared" si="26"/>
        <v>0</v>
      </c>
      <c r="K195" s="13">
        <f t="shared" si="26"/>
        <v>0</v>
      </c>
      <c r="L195" s="13">
        <f t="shared" si="26"/>
        <v>0</v>
      </c>
      <c r="M195" s="13">
        <f t="shared" si="26"/>
        <v>0</v>
      </c>
      <c r="N195" s="13">
        <f t="shared" si="26"/>
        <v>0</v>
      </c>
      <c r="O195" s="13">
        <f t="shared" si="26"/>
        <v>0</v>
      </c>
      <c r="P195" s="13">
        <f t="shared" si="26"/>
        <v>0</v>
      </c>
      <c r="Q195" s="13">
        <f t="shared" si="26"/>
        <v>0</v>
      </c>
      <c r="R195" s="13">
        <f t="shared" si="26"/>
        <v>0</v>
      </c>
      <c r="S195" s="13">
        <f t="shared" si="26"/>
        <v>0</v>
      </c>
      <c r="T195" s="13">
        <f t="shared" si="26"/>
        <v>0</v>
      </c>
      <c r="U195" s="13">
        <f t="shared" si="26"/>
        <v>0</v>
      </c>
      <c r="V195" s="13">
        <f t="shared" si="26"/>
        <v>0</v>
      </c>
    </row>
    <row r="196" spans="1:22" s="26" customFormat="1" ht="51.75" customHeight="1" outlineLevel="6">
      <c r="A196" s="54" t="s">
        <v>150</v>
      </c>
      <c r="B196" s="19" t="s">
        <v>62</v>
      </c>
      <c r="C196" s="19" t="s">
        <v>278</v>
      </c>
      <c r="D196" s="19" t="s">
        <v>5</v>
      </c>
      <c r="E196" s="19"/>
      <c r="F196" s="88">
        <f>F197</f>
        <v>0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s="26" customFormat="1" ht="15.75" outlineLevel="6">
      <c r="A197" s="5" t="s">
        <v>96</v>
      </c>
      <c r="B197" s="6" t="s">
        <v>62</v>
      </c>
      <c r="C197" s="6" t="s">
        <v>278</v>
      </c>
      <c r="D197" s="6" t="s">
        <v>97</v>
      </c>
      <c r="E197" s="6"/>
      <c r="F197" s="89">
        <f>F198</f>
        <v>0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s="26" customFormat="1" ht="31.5" outlineLevel="6">
      <c r="A198" s="51" t="s">
        <v>98</v>
      </c>
      <c r="B198" s="52" t="s">
        <v>62</v>
      </c>
      <c r="C198" s="52" t="s">
        <v>278</v>
      </c>
      <c r="D198" s="52" t="s">
        <v>99</v>
      </c>
      <c r="E198" s="52"/>
      <c r="F198" s="90">
        <v>0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s="26" customFormat="1" ht="49.5" customHeight="1" outlineLevel="6">
      <c r="A199" s="54" t="s">
        <v>214</v>
      </c>
      <c r="B199" s="19" t="s">
        <v>62</v>
      </c>
      <c r="C199" s="19" t="s">
        <v>279</v>
      </c>
      <c r="D199" s="19" t="s">
        <v>5</v>
      </c>
      <c r="E199" s="19"/>
      <c r="F199" s="88">
        <f>F200</f>
        <v>3441.212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s="26" customFormat="1" ht="15.75" outlineLevel="6">
      <c r="A200" s="5" t="s">
        <v>96</v>
      </c>
      <c r="B200" s="6" t="s">
        <v>62</v>
      </c>
      <c r="C200" s="6" t="s">
        <v>279</v>
      </c>
      <c r="D200" s="6" t="s">
        <v>97</v>
      </c>
      <c r="E200" s="6"/>
      <c r="F200" s="89">
        <f>F201</f>
        <v>3441.212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s="26" customFormat="1" ht="31.5" outlineLevel="6">
      <c r="A201" s="51" t="s">
        <v>98</v>
      </c>
      <c r="B201" s="52" t="s">
        <v>62</v>
      </c>
      <c r="C201" s="52" t="s">
        <v>279</v>
      </c>
      <c r="D201" s="52" t="s">
        <v>99</v>
      </c>
      <c r="E201" s="52"/>
      <c r="F201" s="90">
        <v>3441.212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s="26" customFormat="1" ht="63" outlineLevel="6">
      <c r="A202" s="54" t="s">
        <v>215</v>
      </c>
      <c r="B202" s="19" t="s">
        <v>62</v>
      </c>
      <c r="C202" s="19" t="s">
        <v>280</v>
      </c>
      <c r="D202" s="19" t="s">
        <v>5</v>
      </c>
      <c r="E202" s="19"/>
      <c r="F202" s="88">
        <f>F203</f>
        <v>6883.788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s="26" customFormat="1" ht="15.75" outlineLevel="6">
      <c r="A203" s="51" t="s">
        <v>118</v>
      </c>
      <c r="B203" s="52" t="s">
        <v>62</v>
      </c>
      <c r="C203" s="52" t="s">
        <v>280</v>
      </c>
      <c r="D203" s="52" t="s">
        <v>117</v>
      </c>
      <c r="E203" s="52"/>
      <c r="F203" s="90">
        <v>6883.788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s="26" customFormat="1" ht="31.5" outlineLevel="6">
      <c r="A204" s="91" t="s">
        <v>202</v>
      </c>
      <c r="B204" s="19" t="s">
        <v>62</v>
      </c>
      <c r="C204" s="19" t="s">
        <v>281</v>
      </c>
      <c r="D204" s="19" t="s">
        <v>5</v>
      </c>
      <c r="E204" s="19"/>
      <c r="F204" s="88">
        <f>F205</f>
        <v>0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s="26" customFormat="1" ht="15.75" outlineLevel="6">
      <c r="A205" s="5" t="s">
        <v>96</v>
      </c>
      <c r="B205" s="6" t="s">
        <v>62</v>
      </c>
      <c r="C205" s="6" t="s">
        <v>281</v>
      </c>
      <c r="D205" s="6" t="s">
        <v>97</v>
      </c>
      <c r="E205" s="6"/>
      <c r="F205" s="89">
        <f>F206</f>
        <v>0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s="26" customFormat="1" ht="31.5" outlineLevel="6">
      <c r="A206" s="51" t="s">
        <v>98</v>
      </c>
      <c r="B206" s="52" t="s">
        <v>62</v>
      </c>
      <c r="C206" s="52" t="s">
        <v>281</v>
      </c>
      <c r="D206" s="52" t="s">
        <v>99</v>
      </c>
      <c r="E206" s="52"/>
      <c r="F206" s="90">
        <v>0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s="26" customFormat="1" ht="66.75" customHeight="1" outlineLevel="6">
      <c r="A207" s="91" t="s">
        <v>373</v>
      </c>
      <c r="B207" s="19" t="s">
        <v>62</v>
      </c>
      <c r="C207" s="19" t="s">
        <v>372</v>
      </c>
      <c r="D207" s="19" t="s">
        <v>5</v>
      </c>
      <c r="E207" s="19"/>
      <c r="F207" s="88">
        <f>F208</f>
        <v>0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s="26" customFormat="1" ht="15.75" outlineLevel="6">
      <c r="A208" s="5" t="s">
        <v>96</v>
      </c>
      <c r="B208" s="6" t="s">
        <v>62</v>
      </c>
      <c r="C208" s="6" t="s">
        <v>372</v>
      </c>
      <c r="D208" s="6" t="s">
        <v>97</v>
      </c>
      <c r="E208" s="6"/>
      <c r="F208" s="89">
        <f>F209</f>
        <v>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s="26" customFormat="1" ht="31.5" outlineLevel="6">
      <c r="A209" s="51" t="s">
        <v>98</v>
      </c>
      <c r="B209" s="52" t="s">
        <v>62</v>
      </c>
      <c r="C209" s="99" t="s">
        <v>372</v>
      </c>
      <c r="D209" s="52" t="s">
        <v>99</v>
      </c>
      <c r="E209" s="52"/>
      <c r="F209" s="90">
        <v>0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s="26" customFormat="1" ht="15.75" outlineLevel="3">
      <c r="A210" s="8" t="s">
        <v>35</v>
      </c>
      <c r="B210" s="9" t="s">
        <v>11</v>
      </c>
      <c r="C210" s="9" t="s">
        <v>251</v>
      </c>
      <c r="D210" s="9" t="s">
        <v>5</v>
      </c>
      <c r="E210" s="9"/>
      <c r="F210" s="86">
        <f>F211</f>
        <v>150</v>
      </c>
      <c r="G210" s="10" t="e">
        <f>#REF!+#REF!+G211+#REF!</f>
        <v>#REF!</v>
      </c>
      <c r="H210" s="10" t="e">
        <f>#REF!+#REF!+H211+#REF!</f>
        <v>#REF!</v>
      </c>
      <c r="I210" s="10" t="e">
        <f>#REF!+#REF!+I211+#REF!</f>
        <v>#REF!</v>
      </c>
      <c r="J210" s="10" t="e">
        <f>#REF!+#REF!+J211+#REF!</f>
        <v>#REF!</v>
      </c>
      <c r="K210" s="10" t="e">
        <f>#REF!+#REF!+K211+#REF!</f>
        <v>#REF!</v>
      </c>
      <c r="L210" s="10" t="e">
        <f>#REF!+#REF!+L211+#REF!</f>
        <v>#REF!</v>
      </c>
      <c r="M210" s="10" t="e">
        <f>#REF!+#REF!+M211+#REF!</f>
        <v>#REF!</v>
      </c>
      <c r="N210" s="10" t="e">
        <f>#REF!+#REF!+N211+#REF!</f>
        <v>#REF!</v>
      </c>
      <c r="O210" s="10" t="e">
        <f>#REF!+#REF!+O211+#REF!</f>
        <v>#REF!</v>
      </c>
      <c r="P210" s="10" t="e">
        <f>#REF!+#REF!+P211+#REF!</f>
        <v>#REF!</v>
      </c>
      <c r="Q210" s="10" t="e">
        <f>#REF!+#REF!+Q211+#REF!</f>
        <v>#REF!</v>
      </c>
      <c r="R210" s="10" t="e">
        <f>#REF!+#REF!+R211+#REF!</f>
        <v>#REF!</v>
      </c>
      <c r="S210" s="10" t="e">
        <f>#REF!+#REF!+S211+#REF!</f>
        <v>#REF!</v>
      </c>
      <c r="T210" s="10" t="e">
        <f>#REF!+#REF!+T211+#REF!</f>
        <v>#REF!</v>
      </c>
      <c r="U210" s="10" t="e">
        <f>#REF!+#REF!+U211+#REF!</f>
        <v>#REF!</v>
      </c>
      <c r="V210" s="10" t="e">
        <f>#REF!+#REF!+V211+#REF!</f>
        <v>#REF!</v>
      </c>
    </row>
    <row r="211" spans="1:22" s="26" customFormat="1" ht="15.75" outlineLevel="5">
      <c r="A211" s="14" t="s">
        <v>143</v>
      </c>
      <c r="B211" s="9" t="s">
        <v>11</v>
      </c>
      <c r="C211" s="9" t="s">
        <v>251</v>
      </c>
      <c r="D211" s="9" t="s">
        <v>5</v>
      </c>
      <c r="E211" s="9"/>
      <c r="F211" s="86">
        <f>F212+F218+F222</f>
        <v>150</v>
      </c>
      <c r="G211" s="10" t="e">
        <f>#REF!</f>
        <v>#REF!</v>
      </c>
      <c r="H211" s="10" t="e">
        <f>#REF!</f>
        <v>#REF!</v>
      </c>
      <c r="I211" s="10" t="e">
        <f>#REF!</f>
        <v>#REF!</v>
      </c>
      <c r="J211" s="10" t="e">
        <f>#REF!</f>
        <v>#REF!</v>
      </c>
      <c r="K211" s="10" t="e">
        <f>#REF!</f>
        <v>#REF!</v>
      </c>
      <c r="L211" s="10" t="e">
        <f>#REF!</f>
        <v>#REF!</v>
      </c>
      <c r="M211" s="10" t="e">
        <f>#REF!</f>
        <v>#REF!</v>
      </c>
      <c r="N211" s="10" t="e">
        <f>#REF!</f>
        <v>#REF!</v>
      </c>
      <c r="O211" s="10" t="e">
        <f>#REF!</f>
        <v>#REF!</v>
      </c>
      <c r="P211" s="10" t="e">
        <f>#REF!</f>
        <v>#REF!</v>
      </c>
      <c r="Q211" s="10" t="e">
        <f>#REF!</f>
        <v>#REF!</v>
      </c>
      <c r="R211" s="10" t="e">
        <f>#REF!</f>
        <v>#REF!</v>
      </c>
      <c r="S211" s="10" t="e">
        <f>#REF!</f>
        <v>#REF!</v>
      </c>
      <c r="T211" s="10" t="e">
        <f>#REF!</f>
        <v>#REF!</v>
      </c>
      <c r="U211" s="10" t="e">
        <f>#REF!</f>
        <v>#REF!</v>
      </c>
      <c r="V211" s="10" t="e">
        <f>#REF!</f>
        <v>#REF!</v>
      </c>
    </row>
    <row r="212" spans="1:22" s="26" customFormat="1" ht="33" customHeight="1" outlineLevel="5">
      <c r="A212" s="54" t="s">
        <v>223</v>
      </c>
      <c r="B212" s="19" t="s">
        <v>11</v>
      </c>
      <c r="C212" s="19" t="s">
        <v>283</v>
      </c>
      <c r="D212" s="19" t="s">
        <v>5</v>
      </c>
      <c r="E212" s="19"/>
      <c r="F212" s="88">
        <f>F213+F216</f>
        <v>50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s="26" customFormat="1" ht="53.25" customHeight="1" outlineLevel="5">
      <c r="A213" s="5" t="s">
        <v>151</v>
      </c>
      <c r="B213" s="6" t="s">
        <v>11</v>
      </c>
      <c r="C213" s="6" t="s">
        <v>284</v>
      </c>
      <c r="D213" s="6" t="s">
        <v>5</v>
      </c>
      <c r="E213" s="6"/>
      <c r="F213" s="89">
        <f>F214</f>
        <v>0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s="26" customFormat="1" ht="15.75" outlineLevel="5">
      <c r="A214" s="51" t="s">
        <v>96</v>
      </c>
      <c r="B214" s="52" t="s">
        <v>11</v>
      </c>
      <c r="C214" s="52" t="s">
        <v>284</v>
      </c>
      <c r="D214" s="52" t="s">
        <v>97</v>
      </c>
      <c r="E214" s="52"/>
      <c r="F214" s="90">
        <f>F215</f>
        <v>0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s="26" customFormat="1" ht="31.5" outlineLevel="5">
      <c r="A215" s="51" t="s">
        <v>98</v>
      </c>
      <c r="B215" s="52" t="s">
        <v>11</v>
      </c>
      <c r="C215" s="52" t="s">
        <v>284</v>
      </c>
      <c r="D215" s="52" t="s">
        <v>99</v>
      </c>
      <c r="E215" s="52"/>
      <c r="F215" s="90">
        <v>0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s="26" customFormat="1" ht="31.5" outlineLevel="5">
      <c r="A216" s="5" t="s">
        <v>152</v>
      </c>
      <c r="B216" s="6" t="s">
        <v>11</v>
      </c>
      <c r="C216" s="6" t="s">
        <v>398</v>
      </c>
      <c r="D216" s="6" t="s">
        <v>5</v>
      </c>
      <c r="E216" s="6"/>
      <c r="F216" s="89">
        <f>F217</f>
        <v>50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s="26" customFormat="1" ht="94.5" outlineLevel="5">
      <c r="A217" s="100" t="s">
        <v>374</v>
      </c>
      <c r="B217" s="99" t="s">
        <v>11</v>
      </c>
      <c r="C217" s="99" t="s">
        <v>398</v>
      </c>
      <c r="D217" s="99" t="s">
        <v>365</v>
      </c>
      <c r="E217" s="99"/>
      <c r="F217" s="101">
        <v>50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26" customFormat="1" ht="31.5" outlineLevel="5">
      <c r="A218" s="54" t="s">
        <v>399</v>
      </c>
      <c r="B218" s="19" t="s">
        <v>11</v>
      </c>
      <c r="C218" s="19" t="s">
        <v>282</v>
      </c>
      <c r="D218" s="19" t="s">
        <v>5</v>
      </c>
      <c r="E218" s="19"/>
      <c r="F218" s="20">
        <f>F219</f>
        <v>0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26" customFormat="1" ht="47.25" outlineLevel="5">
      <c r="A219" s="5" t="s">
        <v>153</v>
      </c>
      <c r="B219" s="6" t="s">
        <v>11</v>
      </c>
      <c r="C219" s="6" t="s">
        <v>285</v>
      </c>
      <c r="D219" s="6" t="s">
        <v>5</v>
      </c>
      <c r="E219" s="6"/>
      <c r="F219" s="7">
        <f>F220</f>
        <v>0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s="26" customFormat="1" ht="15.75" outlineLevel="5">
      <c r="A220" s="51" t="s">
        <v>96</v>
      </c>
      <c r="B220" s="52" t="s">
        <v>11</v>
      </c>
      <c r="C220" s="52" t="s">
        <v>285</v>
      </c>
      <c r="D220" s="52" t="s">
        <v>97</v>
      </c>
      <c r="E220" s="52"/>
      <c r="F220" s="53">
        <f>F221</f>
        <v>0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26" customFormat="1" ht="31.5" outlineLevel="5">
      <c r="A221" s="51" t="s">
        <v>98</v>
      </c>
      <c r="B221" s="52" t="s">
        <v>11</v>
      </c>
      <c r="C221" s="52" t="s">
        <v>285</v>
      </c>
      <c r="D221" s="52" t="s">
        <v>99</v>
      </c>
      <c r="E221" s="52"/>
      <c r="F221" s="53">
        <v>0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26" customFormat="1" ht="47.25" outlineLevel="5">
      <c r="A222" s="54" t="s">
        <v>393</v>
      </c>
      <c r="B222" s="19" t="s">
        <v>71</v>
      </c>
      <c r="C222" s="19" t="s">
        <v>394</v>
      </c>
      <c r="D222" s="19" t="s">
        <v>5</v>
      </c>
      <c r="E222" s="52"/>
      <c r="F222" s="88">
        <f>F223</f>
        <v>100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s="26" customFormat="1" ht="15.75" outlineLevel="5">
      <c r="A223" s="5" t="s">
        <v>96</v>
      </c>
      <c r="B223" s="6" t="s">
        <v>71</v>
      </c>
      <c r="C223" s="6" t="s">
        <v>395</v>
      </c>
      <c r="D223" s="6" t="s">
        <v>97</v>
      </c>
      <c r="E223" s="52"/>
      <c r="F223" s="89">
        <f>F224</f>
        <v>100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26" customFormat="1" ht="31.5" outlineLevel="5">
      <c r="A224" s="60" t="s">
        <v>98</v>
      </c>
      <c r="B224" s="52" t="s">
        <v>71</v>
      </c>
      <c r="C224" s="52" t="s">
        <v>395</v>
      </c>
      <c r="D224" s="52" t="s">
        <v>99</v>
      </c>
      <c r="E224" s="52"/>
      <c r="F224" s="90">
        <v>100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s="26" customFormat="1" ht="18.75" outlineLevel="6">
      <c r="A225" s="16" t="s">
        <v>64</v>
      </c>
      <c r="B225" s="32" t="s">
        <v>55</v>
      </c>
      <c r="C225" s="32" t="s">
        <v>251</v>
      </c>
      <c r="D225" s="32" t="s">
        <v>5</v>
      </c>
      <c r="E225" s="32"/>
      <c r="F225" s="94">
        <f>F247+F226+F237</f>
        <v>4730.722</v>
      </c>
      <c r="G225" s="18" t="e">
        <f>#REF!+G247</f>
        <v>#REF!</v>
      </c>
      <c r="H225" s="18" t="e">
        <f>#REF!+H247</f>
        <v>#REF!</v>
      </c>
      <c r="I225" s="18" t="e">
        <f>#REF!+I247</f>
        <v>#REF!</v>
      </c>
      <c r="J225" s="18" t="e">
        <f>#REF!+J247</f>
        <v>#REF!</v>
      </c>
      <c r="K225" s="18" t="e">
        <f>#REF!+K247</f>
        <v>#REF!</v>
      </c>
      <c r="L225" s="18" t="e">
        <f>#REF!+L247</f>
        <v>#REF!</v>
      </c>
      <c r="M225" s="18" t="e">
        <f>#REF!+M247</f>
        <v>#REF!</v>
      </c>
      <c r="N225" s="18" t="e">
        <f>#REF!+N247</f>
        <v>#REF!</v>
      </c>
      <c r="O225" s="18" t="e">
        <f>#REF!+O247</f>
        <v>#REF!</v>
      </c>
      <c r="P225" s="18" t="e">
        <f>#REF!+P247</f>
        <v>#REF!</v>
      </c>
      <c r="Q225" s="18" t="e">
        <f>#REF!+Q247</f>
        <v>#REF!</v>
      </c>
      <c r="R225" s="18" t="e">
        <f>#REF!+R247</f>
        <v>#REF!</v>
      </c>
      <c r="S225" s="18" t="e">
        <f>#REF!+S247</f>
        <v>#REF!</v>
      </c>
      <c r="T225" s="18" t="e">
        <f>#REF!+T247</f>
        <v>#REF!</v>
      </c>
      <c r="U225" s="18" t="e">
        <f>#REF!+U247</f>
        <v>#REF!</v>
      </c>
      <c r="V225" s="18" t="e">
        <f>#REF!+V247</f>
        <v>#REF!</v>
      </c>
    </row>
    <row r="226" spans="1:22" s="26" customFormat="1" ht="18.75" outlineLevel="6">
      <c r="A226" s="74" t="s">
        <v>213</v>
      </c>
      <c r="B226" s="9" t="s">
        <v>211</v>
      </c>
      <c r="C226" s="9" t="s">
        <v>251</v>
      </c>
      <c r="D226" s="9" t="s">
        <v>5</v>
      </c>
      <c r="E226" s="9"/>
      <c r="F226" s="86">
        <f>F227+F232</f>
        <v>2630</v>
      </c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</row>
    <row r="227" spans="1:22" s="26" customFormat="1" ht="31.5" outlineLevel="6">
      <c r="A227" s="22" t="s">
        <v>134</v>
      </c>
      <c r="B227" s="9" t="s">
        <v>211</v>
      </c>
      <c r="C227" s="9" t="s">
        <v>252</v>
      </c>
      <c r="D227" s="9" t="s">
        <v>5</v>
      </c>
      <c r="E227" s="9"/>
      <c r="F227" s="86">
        <f>F228</f>
        <v>2530</v>
      </c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</row>
    <row r="228" spans="1:22" s="26" customFormat="1" ht="31.5" outlineLevel="6">
      <c r="A228" s="22" t="s">
        <v>136</v>
      </c>
      <c r="B228" s="9" t="s">
        <v>211</v>
      </c>
      <c r="C228" s="9" t="s">
        <v>253</v>
      </c>
      <c r="D228" s="9" t="s">
        <v>5</v>
      </c>
      <c r="E228" s="9"/>
      <c r="F228" s="86">
        <f>F229</f>
        <v>2530</v>
      </c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</row>
    <row r="229" spans="1:22" s="26" customFormat="1" ht="18.75" outlineLevel="6">
      <c r="A229" s="93" t="s">
        <v>212</v>
      </c>
      <c r="B229" s="19" t="s">
        <v>211</v>
      </c>
      <c r="C229" s="19" t="s">
        <v>286</v>
      </c>
      <c r="D229" s="19" t="s">
        <v>5</v>
      </c>
      <c r="E229" s="19"/>
      <c r="F229" s="88">
        <f>F230</f>
        <v>2530</v>
      </c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</row>
    <row r="230" spans="1:22" s="26" customFormat="1" ht="20.25" customHeight="1" outlineLevel="6">
      <c r="A230" s="5" t="s">
        <v>96</v>
      </c>
      <c r="B230" s="6" t="s">
        <v>211</v>
      </c>
      <c r="C230" s="6" t="s">
        <v>286</v>
      </c>
      <c r="D230" s="6" t="s">
        <v>97</v>
      </c>
      <c r="E230" s="6"/>
      <c r="F230" s="89">
        <f>F231</f>
        <v>2530</v>
      </c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</row>
    <row r="231" spans="1:22" s="26" customFormat="1" ht="31.5" outlineLevel="6">
      <c r="A231" s="51" t="s">
        <v>98</v>
      </c>
      <c r="B231" s="52" t="s">
        <v>211</v>
      </c>
      <c r="C231" s="52" t="s">
        <v>286</v>
      </c>
      <c r="D231" s="52" t="s">
        <v>99</v>
      </c>
      <c r="E231" s="52"/>
      <c r="F231" s="90">
        <v>2530</v>
      </c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</row>
    <row r="232" spans="1:22" s="26" customFormat="1" ht="15.75" outlineLevel="6">
      <c r="A232" s="14" t="s">
        <v>143</v>
      </c>
      <c r="B232" s="12" t="s">
        <v>211</v>
      </c>
      <c r="C232" s="12" t="s">
        <v>251</v>
      </c>
      <c r="D232" s="12" t="s">
        <v>5</v>
      </c>
      <c r="E232" s="12"/>
      <c r="F232" s="13">
        <f>F233</f>
        <v>100</v>
      </c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</row>
    <row r="233" spans="1:22" s="26" customFormat="1" ht="31.5" outlineLevel="6">
      <c r="A233" s="68" t="s">
        <v>400</v>
      </c>
      <c r="B233" s="66" t="s">
        <v>211</v>
      </c>
      <c r="C233" s="66" t="s">
        <v>404</v>
      </c>
      <c r="D233" s="66" t="s">
        <v>5</v>
      </c>
      <c r="E233" s="66"/>
      <c r="F233" s="67">
        <f>F234</f>
        <v>100</v>
      </c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</row>
    <row r="234" spans="1:22" s="26" customFormat="1" ht="33.75" customHeight="1" outlineLevel="6">
      <c r="A234" s="5" t="s">
        <v>405</v>
      </c>
      <c r="B234" s="6" t="s">
        <v>211</v>
      </c>
      <c r="C234" s="6" t="s">
        <v>403</v>
      </c>
      <c r="D234" s="6" t="s">
        <v>5</v>
      </c>
      <c r="E234" s="12"/>
      <c r="F234" s="7">
        <f>F235</f>
        <v>100</v>
      </c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</row>
    <row r="235" spans="1:22" s="26" customFormat="1" ht="15.75" outlineLevel="6">
      <c r="A235" s="51" t="s">
        <v>96</v>
      </c>
      <c r="B235" s="52" t="s">
        <v>211</v>
      </c>
      <c r="C235" s="52" t="s">
        <v>403</v>
      </c>
      <c r="D235" s="52" t="s">
        <v>97</v>
      </c>
      <c r="E235" s="12"/>
      <c r="F235" s="53">
        <f>F236</f>
        <v>100</v>
      </c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</row>
    <row r="236" spans="1:22" s="26" customFormat="1" ht="31.5" outlineLevel="6">
      <c r="A236" s="51" t="s">
        <v>98</v>
      </c>
      <c r="B236" s="52" t="s">
        <v>211</v>
      </c>
      <c r="C236" s="52" t="s">
        <v>403</v>
      </c>
      <c r="D236" s="52" t="s">
        <v>99</v>
      </c>
      <c r="E236" s="12"/>
      <c r="F236" s="53">
        <v>100</v>
      </c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</row>
    <row r="237" spans="1:22" s="26" customFormat="1" ht="18.75" outlineLevel="6">
      <c r="A237" s="74" t="s">
        <v>239</v>
      </c>
      <c r="B237" s="9" t="s">
        <v>240</v>
      </c>
      <c r="C237" s="9" t="s">
        <v>251</v>
      </c>
      <c r="D237" s="9" t="s">
        <v>5</v>
      </c>
      <c r="E237" s="52"/>
      <c r="F237" s="86">
        <f>F238</f>
        <v>2100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1:22" s="26" customFormat="1" ht="18.75" outlineLevel="6">
      <c r="A238" s="14" t="s">
        <v>154</v>
      </c>
      <c r="B238" s="9" t="s">
        <v>240</v>
      </c>
      <c r="C238" s="9" t="s">
        <v>251</v>
      </c>
      <c r="D238" s="9" t="s">
        <v>5</v>
      </c>
      <c r="E238" s="52"/>
      <c r="F238" s="86">
        <f>F239</f>
        <v>2100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s="26" customFormat="1" ht="31.5" outlineLevel="6">
      <c r="A239" s="54" t="s">
        <v>224</v>
      </c>
      <c r="B239" s="19" t="s">
        <v>240</v>
      </c>
      <c r="C239" s="19" t="s">
        <v>287</v>
      </c>
      <c r="D239" s="19" t="s">
        <v>5</v>
      </c>
      <c r="E239" s="19"/>
      <c r="F239" s="88">
        <f>F244+F240</f>
        <v>2100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s="26" customFormat="1" ht="47.25" outlineLevel="6">
      <c r="A240" s="5" t="s">
        <v>209</v>
      </c>
      <c r="B240" s="6" t="s">
        <v>240</v>
      </c>
      <c r="C240" s="6" t="s">
        <v>288</v>
      </c>
      <c r="D240" s="6" t="s">
        <v>5</v>
      </c>
      <c r="E240" s="6"/>
      <c r="F240" s="89">
        <f>F241</f>
        <v>2100</v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s="26" customFormat="1" ht="18.75" outlineLevel="6">
      <c r="A241" s="51" t="s">
        <v>96</v>
      </c>
      <c r="B241" s="52" t="s">
        <v>240</v>
      </c>
      <c r="C241" s="52" t="s">
        <v>288</v>
      </c>
      <c r="D241" s="52" t="s">
        <v>97</v>
      </c>
      <c r="E241" s="52"/>
      <c r="F241" s="90">
        <f>F243+F242</f>
        <v>2100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s="26" customFormat="1" ht="31.5" outlineLevel="6">
      <c r="A242" s="51" t="s">
        <v>358</v>
      </c>
      <c r="B242" s="52" t="s">
        <v>240</v>
      </c>
      <c r="C242" s="52" t="s">
        <v>288</v>
      </c>
      <c r="D242" s="52" t="s">
        <v>359</v>
      </c>
      <c r="E242" s="52"/>
      <c r="F242" s="90">
        <v>2100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s="26" customFormat="1" ht="31.5" outlineLevel="6">
      <c r="A243" s="51" t="s">
        <v>98</v>
      </c>
      <c r="B243" s="52" t="s">
        <v>240</v>
      </c>
      <c r="C243" s="52" t="s">
        <v>288</v>
      </c>
      <c r="D243" s="52" t="s">
        <v>99</v>
      </c>
      <c r="E243" s="52"/>
      <c r="F243" s="90">
        <v>0</v>
      </c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s="26" customFormat="1" ht="32.25" customHeight="1" outlineLevel="6">
      <c r="A244" s="5" t="s">
        <v>241</v>
      </c>
      <c r="B244" s="6" t="s">
        <v>240</v>
      </c>
      <c r="C244" s="6" t="s">
        <v>289</v>
      </c>
      <c r="D244" s="6" t="s">
        <v>5</v>
      </c>
      <c r="E244" s="6"/>
      <c r="F244" s="89">
        <f>F245</f>
        <v>0</v>
      </c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s="26" customFormat="1" ht="18.75" outlineLevel="6">
      <c r="A245" s="51" t="s">
        <v>96</v>
      </c>
      <c r="B245" s="52" t="s">
        <v>240</v>
      </c>
      <c r="C245" s="52" t="s">
        <v>289</v>
      </c>
      <c r="D245" s="52" t="s">
        <v>97</v>
      </c>
      <c r="E245" s="52"/>
      <c r="F245" s="90">
        <f>F246</f>
        <v>0</v>
      </c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1:22" s="26" customFormat="1" ht="31.5" outlineLevel="6">
      <c r="A246" s="51" t="s">
        <v>98</v>
      </c>
      <c r="B246" s="52" t="s">
        <v>240</v>
      </c>
      <c r="C246" s="52" t="s">
        <v>289</v>
      </c>
      <c r="D246" s="52" t="s">
        <v>99</v>
      </c>
      <c r="E246" s="52"/>
      <c r="F246" s="90">
        <v>0</v>
      </c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</row>
    <row r="247" spans="1:22" s="26" customFormat="1" ht="17.25" customHeight="1" outlineLevel="3">
      <c r="A247" s="8" t="s">
        <v>36</v>
      </c>
      <c r="B247" s="9" t="s">
        <v>12</v>
      </c>
      <c r="C247" s="9" t="s">
        <v>251</v>
      </c>
      <c r="D247" s="9" t="s">
        <v>5</v>
      </c>
      <c r="E247" s="9"/>
      <c r="F247" s="86">
        <f>+F248</f>
        <v>0.722</v>
      </c>
      <c r="G247" s="10" t="e">
        <f>#REF!+#REF!</f>
        <v>#REF!</v>
      </c>
      <c r="H247" s="10" t="e">
        <f>#REF!+#REF!</f>
        <v>#REF!</v>
      </c>
      <c r="I247" s="10" t="e">
        <f>#REF!+#REF!</f>
        <v>#REF!</v>
      </c>
      <c r="J247" s="10" t="e">
        <f>#REF!+#REF!</f>
        <v>#REF!</v>
      </c>
      <c r="K247" s="10" t="e">
        <f>#REF!+#REF!</f>
        <v>#REF!</v>
      </c>
      <c r="L247" s="10" t="e">
        <f>#REF!+#REF!</f>
        <v>#REF!</v>
      </c>
      <c r="M247" s="10" t="e">
        <f>#REF!+#REF!</f>
        <v>#REF!</v>
      </c>
      <c r="N247" s="10" t="e">
        <f>#REF!+#REF!</f>
        <v>#REF!</v>
      </c>
      <c r="O247" s="10" t="e">
        <f>#REF!+#REF!</f>
        <v>#REF!</v>
      </c>
      <c r="P247" s="10" t="e">
        <f>#REF!+#REF!</f>
        <v>#REF!</v>
      </c>
      <c r="Q247" s="10" t="e">
        <f>#REF!+#REF!</f>
        <v>#REF!</v>
      </c>
      <c r="R247" s="10" t="e">
        <f>#REF!+#REF!</f>
        <v>#REF!</v>
      </c>
      <c r="S247" s="10" t="e">
        <f>#REF!+#REF!</f>
        <v>#REF!</v>
      </c>
      <c r="T247" s="10" t="e">
        <f>#REF!+#REF!</f>
        <v>#REF!</v>
      </c>
      <c r="U247" s="10" t="e">
        <f>#REF!+#REF!</f>
        <v>#REF!</v>
      </c>
      <c r="V247" s="10" t="e">
        <f>#REF!+#REF!</f>
        <v>#REF!</v>
      </c>
    </row>
    <row r="248" spans="1:22" s="26" customFormat="1" ht="17.25" customHeight="1" outlineLevel="3">
      <c r="A248" s="22" t="s">
        <v>134</v>
      </c>
      <c r="B248" s="9" t="s">
        <v>12</v>
      </c>
      <c r="C248" s="9" t="s">
        <v>252</v>
      </c>
      <c r="D248" s="9" t="s">
        <v>5</v>
      </c>
      <c r="E248" s="9"/>
      <c r="F248" s="86">
        <f>F249</f>
        <v>0.722</v>
      </c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1:22" s="26" customFormat="1" ht="17.25" customHeight="1" outlineLevel="3">
      <c r="A249" s="22" t="s">
        <v>136</v>
      </c>
      <c r="B249" s="9" t="s">
        <v>12</v>
      </c>
      <c r="C249" s="9" t="s">
        <v>253</v>
      </c>
      <c r="D249" s="9" t="s">
        <v>5</v>
      </c>
      <c r="E249" s="9"/>
      <c r="F249" s="86">
        <f>F250+F256</f>
        <v>0.722</v>
      </c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1:22" s="26" customFormat="1" ht="50.25" customHeight="1" outlineLevel="3">
      <c r="A250" s="68" t="s">
        <v>191</v>
      </c>
      <c r="B250" s="19" t="s">
        <v>12</v>
      </c>
      <c r="C250" s="19" t="s">
        <v>290</v>
      </c>
      <c r="D250" s="19" t="s">
        <v>5</v>
      </c>
      <c r="E250" s="19"/>
      <c r="F250" s="88">
        <f>F251+F254</f>
        <v>0.722</v>
      </c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1:22" s="26" customFormat="1" ht="18" customHeight="1" outlineLevel="3">
      <c r="A251" s="5" t="s">
        <v>95</v>
      </c>
      <c r="B251" s="6" t="s">
        <v>12</v>
      </c>
      <c r="C251" s="6" t="s">
        <v>290</v>
      </c>
      <c r="D251" s="6" t="s">
        <v>94</v>
      </c>
      <c r="E251" s="6"/>
      <c r="F251" s="89">
        <f>F252+F253</f>
        <v>0.61</v>
      </c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1:22" s="26" customFormat="1" ht="17.25" customHeight="1" outlineLevel="3">
      <c r="A252" s="51" t="s">
        <v>244</v>
      </c>
      <c r="B252" s="52" t="s">
        <v>12</v>
      </c>
      <c r="C252" s="52" t="s">
        <v>290</v>
      </c>
      <c r="D252" s="52" t="s">
        <v>92</v>
      </c>
      <c r="E252" s="52"/>
      <c r="F252" s="90">
        <v>0.47</v>
      </c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</row>
    <row r="253" spans="1:22" s="26" customFormat="1" ht="50.25" customHeight="1" outlineLevel="3">
      <c r="A253" s="51" t="s">
        <v>245</v>
      </c>
      <c r="B253" s="52" t="s">
        <v>12</v>
      </c>
      <c r="C253" s="52" t="s">
        <v>290</v>
      </c>
      <c r="D253" s="52" t="s">
        <v>246</v>
      </c>
      <c r="E253" s="52"/>
      <c r="F253" s="90">
        <v>0.14</v>
      </c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1:22" s="26" customFormat="1" ht="17.25" customHeight="1" outlineLevel="3">
      <c r="A254" s="5" t="s">
        <v>96</v>
      </c>
      <c r="B254" s="6" t="s">
        <v>12</v>
      </c>
      <c r="C254" s="6" t="s">
        <v>290</v>
      </c>
      <c r="D254" s="6" t="s">
        <v>97</v>
      </c>
      <c r="E254" s="6"/>
      <c r="F254" s="89">
        <f>F255</f>
        <v>0.112</v>
      </c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1:22" s="26" customFormat="1" ht="17.25" customHeight="1" outlineLevel="3">
      <c r="A255" s="51" t="s">
        <v>98</v>
      </c>
      <c r="B255" s="52" t="s">
        <v>12</v>
      </c>
      <c r="C255" s="52" t="s">
        <v>290</v>
      </c>
      <c r="D255" s="52" t="s">
        <v>99</v>
      </c>
      <c r="E255" s="52"/>
      <c r="F255" s="90">
        <v>0.112</v>
      </c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</row>
    <row r="256" spans="1:22" s="26" customFormat="1" ht="17.25" customHeight="1" outlineLevel="3">
      <c r="A256" s="54" t="s">
        <v>210</v>
      </c>
      <c r="B256" s="19" t="s">
        <v>12</v>
      </c>
      <c r="C256" s="19" t="s">
        <v>291</v>
      </c>
      <c r="D256" s="19" t="s">
        <v>5</v>
      </c>
      <c r="E256" s="19"/>
      <c r="F256" s="20">
        <f>F257</f>
        <v>0</v>
      </c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</row>
    <row r="257" spans="1:22" s="26" customFormat="1" ht="17.25" customHeight="1" outlineLevel="3">
      <c r="A257" s="5" t="s">
        <v>96</v>
      </c>
      <c r="B257" s="6" t="s">
        <v>12</v>
      </c>
      <c r="C257" s="6" t="s">
        <v>291</v>
      </c>
      <c r="D257" s="6" t="s">
        <v>97</v>
      </c>
      <c r="E257" s="6"/>
      <c r="F257" s="7">
        <f>F258</f>
        <v>0</v>
      </c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</row>
    <row r="258" spans="1:22" s="26" customFormat="1" ht="17.25" customHeight="1" outlineLevel="3">
      <c r="A258" s="51" t="s">
        <v>98</v>
      </c>
      <c r="B258" s="52" t="s">
        <v>12</v>
      </c>
      <c r="C258" s="52" t="s">
        <v>291</v>
      </c>
      <c r="D258" s="52" t="s">
        <v>99</v>
      </c>
      <c r="E258" s="52"/>
      <c r="F258" s="53">
        <v>0</v>
      </c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</row>
    <row r="259" spans="1:22" s="26" customFormat="1" ht="18.75" outlineLevel="6">
      <c r="A259" s="16" t="s">
        <v>54</v>
      </c>
      <c r="B259" s="17" t="s">
        <v>53</v>
      </c>
      <c r="C259" s="17" t="s">
        <v>251</v>
      </c>
      <c r="D259" s="17" t="s">
        <v>5</v>
      </c>
      <c r="E259" s="17"/>
      <c r="F259" s="85">
        <f>F260+F284+F315+F331+F336+F353</f>
        <v>453903.78799999994</v>
      </c>
      <c r="G259" s="18" t="e">
        <f aca="true" t="shared" si="27" ref="G259:V259">G265+G284+G336+G353</f>
        <v>#REF!</v>
      </c>
      <c r="H259" s="18" t="e">
        <f t="shared" si="27"/>
        <v>#REF!</v>
      </c>
      <c r="I259" s="18" t="e">
        <f t="shared" si="27"/>
        <v>#REF!</v>
      </c>
      <c r="J259" s="18" t="e">
        <f t="shared" si="27"/>
        <v>#REF!</v>
      </c>
      <c r="K259" s="18" t="e">
        <f t="shared" si="27"/>
        <v>#REF!</v>
      </c>
      <c r="L259" s="18" t="e">
        <f t="shared" si="27"/>
        <v>#REF!</v>
      </c>
      <c r="M259" s="18" t="e">
        <f t="shared" si="27"/>
        <v>#REF!</v>
      </c>
      <c r="N259" s="18" t="e">
        <f t="shared" si="27"/>
        <v>#REF!</v>
      </c>
      <c r="O259" s="18" t="e">
        <f t="shared" si="27"/>
        <v>#REF!</v>
      </c>
      <c r="P259" s="18" t="e">
        <f t="shared" si="27"/>
        <v>#REF!</v>
      </c>
      <c r="Q259" s="18" t="e">
        <f t="shared" si="27"/>
        <v>#REF!</v>
      </c>
      <c r="R259" s="18" t="e">
        <f t="shared" si="27"/>
        <v>#REF!</v>
      </c>
      <c r="S259" s="18" t="e">
        <f t="shared" si="27"/>
        <v>#REF!</v>
      </c>
      <c r="T259" s="18" t="e">
        <f t="shared" si="27"/>
        <v>#REF!</v>
      </c>
      <c r="U259" s="18" t="e">
        <f t="shared" si="27"/>
        <v>#REF!</v>
      </c>
      <c r="V259" s="18" t="e">
        <f t="shared" si="27"/>
        <v>#REF!</v>
      </c>
    </row>
    <row r="260" spans="1:22" s="26" customFormat="1" ht="18.75" outlineLevel="6">
      <c r="A260" s="16" t="s">
        <v>44</v>
      </c>
      <c r="B260" s="17" t="s">
        <v>20</v>
      </c>
      <c r="C260" s="17" t="s">
        <v>251</v>
      </c>
      <c r="D260" s="17" t="s">
        <v>5</v>
      </c>
      <c r="E260" s="17"/>
      <c r="F260" s="85">
        <f>F265+F261</f>
        <v>98037</v>
      </c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 s="26" customFormat="1" ht="31.5" outlineLevel="6">
      <c r="A261" s="22" t="s">
        <v>134</v>
      </c>
      <c r="B261" s="9" t="s">
        <v>20</v>
      </c>
      <c r="C261" s="9" t="s">
        <v>252</v>
      </c>
      <c r="D261" s="9" t="s">
        <v>5</v>
      </c>
      <c r="E261" s="9"/>
      <c r="F261" s="86">
        <f>F262</f>
        <v>0</v>
      </c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1:22" s="26" customFormat="1" ht="31.5" outlineLevel="6">
      <c r="A262" s="22" t="s">
        <v>136</v>
      </c>
      <c r="B262" s="9" t="s">
        <v>20</v>
      </c>
      <c r="C262" s="9" t="s">
        <v>253</v>
      </c>
      <c r="D262" s="9" t="s">
        <v>5</v>
      </c>
      <c r="E262" s="9"/>
      <c r="F262" s="86">
        <f>F263</f>
        <v>0</v>
      </c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1:22" s="26" customFormat="1" ht="31.5" outlineLevel="6">
      <c r="A263" s="54" t="s">
        <v>385</v>
      </c>
      <c r="B263" s="19" t="s">
        <v>20</v>
      </c>
      <c r="C263" s="19" t="s">
        <v>401</v>
      </c>
      <c r="D263" s="19" t="s">
        <v>5</v>
      </c>
      <c r="E263" s="19"/>
      <c r="F263" s="88">
        <f>F264</f>
        <v>0</v>
      </c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1:22" s="26" customFormat="1" ht="18.75" outlineLevel="6">
      <c r="A264" s="5" t="s">
        <v>86</v>
      </c>
      <c r="B264" s="6" t="s">
        <v>20</v>
      </c>
      <c r="C264" s="6" t="s">
        <v>401</v>
      </c>
      <c r="D264" s="6" t="s">
        <v>87</v>
      </c>
      <c r="E264" s="6"/>
      <c r="F264" s="89">
        <v>0</v>
      </c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1:22" s="26" customFormat="1" ht="15.75" outlineLevel="6">
      <c r="A265" s="74" t="s">
        <v>225</v>
      </c>
      <c r="B265" s="9" t="s">
        <v>20</v>
      </c>
      <c r="C265" s="9" t="s">
        <v>292</v>
      </c>
      <c r="D265" s="9" t="s">
        <v>5</v>
      </c>
      <c r="E265" s="9"/>
      <c r="F265" s="86">
        <f>F266+F276+F280</f>
        <v>98037</v>
      </c>
      <c r="G265" s="10">
        <f aca="true" t="shared" si="28" ref="G265:V265">G266</f>
        <v>0</v>
      </c>
      <c r="H265" s="10">
        <f t="shared" si="28"/>
        <v>0</v>
      </c>
      <c r="I265" s="10">
        <f t="shared" si="28"/>
        <v>0</v>
      </c>
      <c r="J265" s="10">
        <f t="shared" si="28"/>
        <v>0</v>
      </c>
      <c r="K265" s="10">
        <f t="shared" si="28"/>
        <v>0</v>
      </c>
      <c r="L265" s="10">
        <f t="shared" si="28"/>
        <v>0</v>
      </c>
      <c r="M265" s="10">
        <f t="shared" si="28"/>
        <v>0</v>
      </c>
      <c r="N265" s="10">
        <f t="shared" si="28"/>
        <v>0</v>
      </c>
      <c r="O265" s="10">
        <f t="shared" si="28"/>
        <v>0</v>
      </c>
      <c r="P265" s="10">
        <f t="shared" si="28"/>
        <v>0</v>
      </c>
      <c r="Q265" s="10">
        <f t="shared" si="28"/>
        <v>0</v>
      </c>
      <c r="R265" s="10">
        <f t="shared" si="28"/>
        <v>0</v>
      </c>
      <c r="S265" s="10">
        <f t="shared" si="28"/>
        <v>0</v>
      </c>
      <c r="T265" s="10">
        <f t="shared" si="28"/>
        <v>0</v>
      </c>
      <c r="U265" s="10">
        <f t="shared" si="28"/>
        <v>0</v>
      </c>
      <c r="V265" s="10">
        <f t="shared" si="28"/>
        <v>0</v>
      </c>
    </row>
    <row r="266" spans="1:22" s="26" customFormat="1" ht="19.5" customHeight="1" outlineLevel="6">
      <c r="A266" s="74" t="s">
        <v>155</v>
      </c>
      <c r="B266" s="12" t="s">
        <v>20</v>
      </c>
      <c r="C266" s="12" t="s">
        <v>293</v>
      </c>
      <c r="D266" s="12" t="s">
        <v>5</v>
      </c>
      <c r="E266" s="12"/>
      <c r="F266" s="92">
        <f>F267+F270+F273</f>
        <v>98037</v>
      </c>
      <c r="G266" s="13">
        <f aca="true" t="shared" si="29" ref="G266:V266">G267</f>
        <v>0</v>
      </c>
      <c r="H266" s="13">
        <f t="shared" si="29"/>
        <v>0</v>
      </c>
      <c r="I266" s="13">
        <f t="shared" si="29"/>
        <v>0</v>
      </c>
      <c r="J266" s="13">
        <f t="shared" si="29"/>
        <v>0</v>
      </c>
      <c r="K266" s="13">
        <f t="shared" si="29"/>
        <v>0</v>
      </c>
      <c r="L266" s="13">
        <f t="shared" si="29"/>
        <v>0</v>
      </c>
      <c r="M266" s="13">
        <f t="shared" si="29"/>
        <v>0</v>
      </c>
      <c r="N266" s="13">
        <f t="shared" si="29"/>
        <v>0</v>
      </c>
      <c r="O266" s="13">
        <f t="shared" si="29"/>
        <v>0</v>
      </c>
      <c r="P266" s="13">
        <f t="shared" si="29"/>
        <v>0</v>
      </c>
      <c r="Q266" s="13">
        <f t="shared" si="29"/>
        <v>0</v>
      </c>
      <c r="R266" s="13">
        <f t="shared" si="29"/>
        <v>0</v>
      </c>
      <c r="S266" s="13">
        <f t="shared" si="29"/>
        <v>0</v>
      </c>
      <c r="T266" s="13">
        <f t="shared" si="29"/>
        <v>0</v>
      </c>
      <c r="U266" s="13">
        <f t="shared" si="29"/>
        <v>0</v>
      </c>
      <c r="V266" s="13">
        <f t="shared" si="29"/>
        <v>0</v>
      </c>
    </row>
    <row r="267" spans="1:22" s="26" customFormat="1" ht="31.5" outlineLevel="6">
      <c r="A267" s="54" t="s">
        <v>156</v>
      </c>
      <c r="B267" s="19" t="s">
        <v>20</v>
      </c>
      <c r="C267" s="19" t="s">
        <v>294</v>
      </c>
      <c r="D267" s="19" t="s">
        <v>5</v>
      </c>
      <c r="E267" s="19"/>
      <c r="F267" s="88">
        <f>F268</f>
        <v>32000</v>
      </c>
      <c r="G267" s="7">
        <f aca="true" t="shared" si="30" ref="G267:V267">G269</f>
        <v>0</v>
      </c>
      <c r="H267" s="7">
        <f t="shared" si="30"/>
        <v>0</v>
      </c>
      <c r="I267" s="7">
        <f t="shared" si="30"/>
        <v>0</v>
      </c>
      <c r="J267" s="7">
        <f t="shared" si="30"/>
        <v>0</v>
      </c>
      <c r="K267" s="7">
        <f t="shared" si="30"/>
        <v>0</v>
      </c>
      <c r="L267" s="7">
        <f t="shared" si="30"/>
        <v>0</v>
      </c>
      <c r="M267" s="7">
        <f t="shared" si="30"/>
        <v>0</v>
      </c>
      <c r="N267" s="7">
        <f t="shared" si="30"/>
        <v>0</v>
      </c>
      <c r="O267" s="7">
        <f t="shared" si="30"/>
        <v>0</v>
      </c>
      <c r="P267" s="7">
        <f t="shared" si="30"/>
        <v>0</v>
      </c>
      <c r="Q267" s="7">
        <f t="shared" si="30"/>
        <v>0</v>
      </c>
      <c r="R267" s="7">
        <f t="shared" si="30"/>
        <v>0</v>
      </c>
      <c r="S267" s="7">
        <f t="shared" si="30"/>
        <v>0</v>
      </c>
      <c r="T267" s="7">
        <f t="shared" si="30"/>
        <v>0</v>
      </c>
      <c r="U267" s="7">
        <f t="shared" si="30"/>
        <v>0</v>
      </c>
      <c r="V267" s="7">
        <f t="shared" si="30"/>
        <v>0</v>
      </c>
    </row>
    <row r="268" spans="1:22" s="26" customFormat="1" ht="15.75" outlineLevel="6">
      <c r="A268" s="5" t="s">
        <v>119</v>
      </c>
      <c r="B268" s="6" t="s">
        <v>20</v>
      </c>
      <c r="C268" s="6" t="s">
        <v>294</v>
      </c>
      <c r="D268" s="6" t="s">
        <v>120</v>
      </c>
      <c r="E268" s="6"/>
      <c r="F268" s="89">
        <f>F269</f>
        <v>32000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s="26" customFormat="1" ht="47.25" outlineLevel="6">
      <c r="A269" s="60" t="s">
        <v>200</v>
      </c>
      <c r="B269" s="52" t="s">
        <v>20</v>
      </c>
      <c r="C269" s="52" t="s">
        <v>294</v>
      </c>
      <c r="D269" s="52" t="s">
        <v>85</v>
      </c>
      <c r="E269" s="52"/>
      <c r="F269" s="90">
        <v>32000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s="26" customFormat="1" ht="63" outlineLevel="6">
      <c r="A270" s="68" t="s">
        <v>158</v>
      </c>
      <c r="B270" s="19" t="s">
        <v>20</v>
      </c>
      <c r="C270" s="19" t="s">
        <v>295</v>
      </c>
      <c r="D270" s="19" t="s">
        <v>5</v>
      </c>
      <c r="E270" s="19"/>
      <c r="F270" s="88">
        <f>F271</f>
        <v>66037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s="26" customFormat="1" ht="15.75" outlineLevel="6">
      <c r="A271" s="5" t="s">
        <v>119</v>
      </c>
      <c r="B271" s="6" t="s">
        <v>20</v>
      </c>
      <c r="C271" s="6" t="s">
        <v>295</v>
      </c>
      <c r="D271" s="6" t="s">
        <v>120</v>
      </c>
      <c r="E271" s="6"/>
      <c r="F271" s="89">
        <f>F272</f>
        <v>66037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s="26" customFormat="1" ht="47.25" outlineLevel="6">
      <c r="A272" s="60" t="s">
        <v>200</v>
      </c>
      <c r="B272" s="52" t="s">
        <v>20</v>
      </c>
      <c r="C272" s="52" t="s">
        <v>295</v>
      </c>
      <c r="D272" s="52" t="s">
        <v>85</v>
      </c>
      <c r="E272" s="52"/>
      <c r="F272" s="90">
        <v>66037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s="26" customFormat="1" ht="31.5" outlineLevel="6">
      <c r="A273" s="75" t="s">
        <v>160</v>
      </c>
      <c r="B273" s="19" t="s">
        <v>20</v>
      </c>
      <c r="C273" s="19" t="s">
        <v>296</v>
      </c>
      <c r="D273" s="19" t="s">
        <v>5</v>
      </c>
      <c r="E273" s="19"/>
      <c r="F273" s="88">
        <f>F274</f>
        <v>0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s="26" customFormat="1" ht="15.75" outlineLevel="6">
      <c r="A274" s="5" t="s">
        <v>119</v>
      </c>
      <c r="B274" s="6" t="s">
        <v>20</v>
      </c>
      <c r="C274" s="6" t="s">
        <v>296</v>
      </c>
      <c r="D274" s="6" t="s">
        <v>120</v>
      </c>
      <c r="E274" s="6"/>
      <c r="F274" s="89">
        <f>F275</f>
        <v>0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s="26" customFormat="1" ht="15.75" outlineLevel="6">
      <c r="A275" s="63" t="s">
        <v>86</v>
      </c>
      <c r="B275" s="52" t="s">
        <v>20</v>
      </c>
      <c r="C275" s="52" t="s">
        <v>296</v>
      </c>
      <c r="D275" s="52" t="s">
        <v>87</v>
      </c>
      <c r="E275" s="52"/>
      <c r="F275" s="90">
        <v>0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s="26" customFormat="1" ht="31.5" outlineLevel="6">
      <c r="A276" s="76" t="s">
        <v>226</v>
      </c>
      <c r="B276" s="9" t="s">
        <v>20</v>
      </c>
      <c r="C276" s="9" t="s">
        <v>297</v>
      </c>
      <c r="D276" s="9" t="s">
        <v>5</v>
      </c>
      <c r="E276" s="9"/>
      <c r="F276" s="86">
        <f>F277</f>
        <v>0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s="26" customFormat="1" ht="31.5" outlineLevel="6">
      <c r="A277" s="75" t="s">
        <v>157</v>
      </c>
      <c r="B277" s="19" t="s">
        <v>20</v>
      </c>
      <c r="C277" s="19" t="s">
        <v>298</v>
      </c>
      <c r="D277" s="19" t="s">
        <v>5</v>
      </c>
      <c r="E277" s="19"/>
      <c r="F277" s="88">
        <f>F278</f>
        <v>0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s="26" customFormat="1" ht="15.75" outlineLevel="6">
      <c r="A278" s="5" t="s">
        <v>119</v>
      </c>
      <c r="B278" s="6" t="s">
        <v>20</v>
      </c>
      <c r="C278" s="6" t="s">
        <v>298</v>
      </c>
      <c r="D278" s="6" t="s">
        <v>120</v>
      </c>
      <c r="E278" s="6"/>
      <c r="F278" s="89">
        <f>F279</f>
        <v>0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s="26" customFormat="1" ht="15.75" outlineLevel="6">
      <c r="A279" s="63" t="s">
        <v>86</v>
      </c>
      <c r="B279" s="52" t="s">
        <v>20</v>
      </c>
      <c r="C279" s="52" t="s">
        <v>298</v>
      </c>
      <c r="D279" s="52" t="s">
        <v>87</v>
      </c>
      <c r="E279" s="52"/>
      <c r="F279" s="90">
        <v>0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s="26" customFormat="1" ht="15.75" outlineLevel="6">
      <c r="A280" s="76" t="s">
        <v>368</v>
      </c>
      <c r="B280" s="9" t="s">
        <v>20</v>
      </c>
      <c r="C280" s="9" t="s">
        <v>370</v>
      </c>
      <c r="D280" s="9" t="s">
        <v>5</v>
      </c>
      <c r="E280" s="9"/>
      <c r="F280" s="86">
        <f>F281</f>
        <v>0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s="26" customFormat="1" ht="15.75" outlineLevel="6">
      <c r="A281" s="75" t="s">
        <v>369</v>
      </c>
      <c r="B281" s="19" t="s">
        <v>20</v>
      </c>
      <c r="C281" s="19" t="s">
        <v>379</v>
      </c>
      <c r="D281" s="19" t="s">
        <v>5</v>
      </c>
      <c r="E281" s="19"/>
      <c r="F281" s="88">
        <f>F282</f>
        <v>0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s="26" customFormat="1" ht="15.75" outlineLevel="6">
      <c r="A282" s="5" t="s">
        <v>119</v>
      </c>
      <c r="B282" s="6" t="s">
        <v>20</v>
      </c>
      <c r="C282" s="6" t="s">
        <v>379</v>
      </c>
      <c r="D282" s="6" t="s">
        <v>120</v>
      </c>
      <c r="E282" s="6"/>
      <c r="F282" s="89">
        <f>F283</f>
        <v>0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s="26" customFormat="1" ht="15.75" outlineLevel="6">
      <c r="A283" s="63" t="s">
        <v>86</v>
      </c>
      <c r="B283" s="52" t="s">
        <v>20</v>
      </c>
      <c r="C283" s="52" t="s">
        <v>379</v>
      </c>
      <c r="D283" s="52" t="s">
        <v>87</v>
      </c>
      <c r="E283" s="52"/>
      <c r="F283" s="90">
        <v>0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s="26" customFormat="1" ht="15.75" outlineLevel="6">
      <c r="A284" s="77" t="s">
        <v>43</v>
      </c>
      <c r="B284" s="32" t="s">
        <v>21</v>
      </c>
      <c r="C284" s="32" t="s">
        <v>251</v>
      </c>
      <c r="D284" s="32" t="s">
        <v>5</v>
      </c>
      <c r="E284" s="32"/>
      <c r="F284" s="94">
        <f>F285+F289+F312</f>
        <v>303835.68799999997</v>
      </c>
      <c r="G284" s="10" t="e">
        <f>G290+#REF!+G326+#REF!+#REF!+#REF!+#REF!</f>
        <v>#REF!</v>
      </c>
      <c r="H284" s="10" t="e">
        <f>H290+#REF!+H326+#REF!+#REF!+#REF!+#REF!</f>
        <v>#REF!</v>
      </c>
      <c r="I284" s="10" t="e">
        <f>I290+#REF!+I326+#REF!+#REF!+#REF!+#REF!</f>
        <v>#REF!</v>
      </c>
      <c r="J284" s="10" t="e">
        <f>J290+#REF!+J326+#REF!+#REF!+#REF!+#REF!</f>
        <v>#REF!</v>
      </c>
      <c r="K284" s="10" t="e">
        <f>K290+#REF!+K326+#REF!+#REF!+#REF!+#REF!</f>
        <v>#REF!</v>
      </c>
      <c r="L284" s="10" t="e">
        <f>L290+#REF!+L326+#REF!+#REF!+#REF!+#REF!</f>
        <v>#REF!</v>
      </c>
      <c r="M284" s="10" t="e">
        <f>M290+#REF!+M326+#REF!+#REF!+#REF!+#REF!</f>
        <v>#REF!</v>
      </c>
      <c r="N284" s="10" t="e">
        <f>N290+#REF!+N326+#REF!+#REF!+#REF!+#REF!</f>
        <v>#REF!</v>
      </c>
      <c r="O284" s="10" t="e">
        <f>O290+#REF!+O326+#REF!+#REF!+#REF!+#REF!</f>
        <v>#REF!</v>
      </c>
      <c r="P284" s="10" t="e">
        <f>P290+#REF!+P326+#REF!+#REF!+#REF!+#REF!</f>
        <v>#REF!</v>
      </c>
      <c r="Q284" s="10" t="e">
        <f>Q290+#REF!+Q326+#REF!+#REF!+#REF!+#REF!</f>
        <v>#REF!</v>
      </c>
      <c r="R284" s="10" t="e">
        <f>R290+#REF!+R326+#REF!+#REF!+#REF!+#REF!</f>
        <v>#REF!</v>
      </c>
      <c r="S284" s="10" t="e">
        <f>S290+#REF!+S326+#REF!+#REF!+#REF!+#REF!</f>
        <v>#REF!</v>
      </c>
      <c r="T284" s="10" t="e">
        <f>T290+#REF!+T326+#REF!+#REF!+#REF!+#REF!</f>
        <v>#REF!</v>
      </c>
      <c r="U284" s="10" t="e">
        <f>U290+#REF!+U326+#REF!+#REF!+#REF!+#REF!</f>
        <v>#REF!</v>
      </c>
      <c r="V284" s="10" t="e">
        <f>V290+#REF!+V326+#REF!+#REF!+#REF!+#REF!</f>
        <v>#REF!</v>
      </c>
    </row>
    <row r="285" spans="1:22" s="26" customFormat="1" ht="31.5" outlineLevel="6">
      <c r="A285" s="22" t="s">
        <v>134</v>
      </c>
      <c r="B285" s="9" t="s">
        <v>21</v>
      </c>
      <c r="C285" s="9" t="s">
        <v>252</v>
      </c>
      <c r="D285" s="9" t="s">
        <v>5</v>
      </c>
      <c r="E285" s="9"/>
      <c r="F285" s="86">
        <f>F286</f>
        <v>448.588</v>
      </c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</row>
    <row r="286" spans="1:22" s="26" customFormat="1" ht="31.5" outlineLevel="6">
      <c r="A286" s="22" t="s">
        <v>136</v>
      </c>
      <c r="B286" s="9" t="s">
        <v>21</v>
      </c>
      <c r="C286" s="9" t="s">
        <v>253</v>
      </c>
      <c r="D286" s="9" t="s">
        <v>5</v>
      </c>
      <c r="E286" s="9"/>
      <c r="F286" s="86">
        <f>F287</f>
        <v>448.588</v>
      </c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</row>
    <row r="287" spans="1:22" s="26" customFormat="1" ht="18.75" customHeight="1" outlineLevel="6">
      <c r="A287" s="54" t="s">
        <v>385</v>
      </c>
      <c r="B287" s="19" t="s">
        <v>21</v>
      </c>
      <c r="C287" s="19" t="s">
        <v>384</v>
      </c>
      <c r="D287" s="19" t="s">
        <v>5</v>
      </c>
      <c r="E287" s="19"/>
      <c r="F287" s="88">
        <f>F288</f>
        <v>448.588</v>
      </c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</row>
    <row r="288" spans="1:22" s="26" customFormat="1" ht="15.75" outlineLevel="6">
      <c r="A288" s="5" t="s">
        <v>86</v>
      </c>
      <c r="B288" s="6" t="s">
        <v>21</v>
      </c>
      <c r="C288" s="6" t="s">
        <v>384</v>
      </c>
      <c r="D288" s="6" t="s">
        <v>87</v>
      </c>
      <c r="E288" s="6"/>
      <c r="F288" s="89">
        <v>448.588</v>
      </c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</row>
    <row r="289" spans="1:22" s="26" customFormat="1" ht="15.75" outlineLevel="6">
      <c r="A289" s="74" t="s">
        <v>225</v>
      </c>
      <c r="B289" s="9" t="s">
        <v>21</v>
      </c>
      <c r="C289" s="9" t="s">
        <v>292</v>
      </c>
      <c r="D289" s="9" t="s">
        <v>5</v>
      </c>
      <c r="E289" s="9"/>
      <c r="F289" s="86">
        <f>F290</f>
        <v>303387.1</v>
      </c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</row>
    <row r="290" spans="1:22" s="26" customFormat="1" ht="15.75" outlineLevel="6">
      <c r="A290" s="23" t="s">
        <v>159</v>
      </c>
      <c r="B290" s="12" t="s">
        <v>21</v>
      </c>
      <c r="C290" s="12" t="s">
        <v>299</v>
      </c>
      <c r="D290" s="12" t="s">
        <v>5</v>
      </c>
      <c r="E290" s="12"/>
      <c r="F290" s="106">
        <f>F291+F294+F297+F300+F303+F306+F309</f>
        <v>303387.1</v>
      </c>
      <c r="G290" s="13" t="e">
        <f>#REF!</f>
        <v>#REF!</v>
      </c>
      <c r="H290" s="13" t="e">
        <f>#REF!</f>
        <v>#REF!</v>
      </c>
      <c r="I290" s="13" t="e">
        <f>#REF!</f>
        <v>#REF!</v>
      </c>
      <c r="J290" s="13" t="e">
        <f>#REF!</f>
        <v>#REF!</v>
      </c>
      <c r="K290" s="13" t="e">
        <f>#REF!</f>
        <v>#REF!</v>
      </c>
      <c r="L290" s="13" t="e">
        <f>#REF!</f>
        <v>#REF!</v>
      </c>
      <c r="M290" s="13" t="e">
        <f>#REF!</f>
        <v>#REF!</v>
      </c>
      <c r="N290" s="13" t="e">
        <f>#REF!</f>
        <v>#REF!</v>
      </c>
      <c r="O290" s="13" t="e">
        <f>#REF!</f>
        <v>#REF!</v>
      </c>
      <c r="P290" s="13" t="e">
        <f>#REF!</f>
        <v>#REF!</v>
      </c>
      <c r="Q290" s="13" t="e">
        <f>#REF!</f>
        <v>#REF!</v>
      </c>
      <c r="R290" s="13" t="e">
        <f>#REF!</f>
        <v>#REF!</v>
      </c>
      <c r="S290" s="13" t="e">
        <f>#REF!</f>
        <v>#REF!</v>
      </c>
      <c r="T290" s="13" t="e">
        <f>#REF!</f>
        <v>#REF!</v>
      </c>
      <c r="U290" s="13" t="e">
        <f>#REF!</f>
        <v>#REF!</v>
      </c>
      <c r="V290" s="13" t="e">
        <f>#REF!</f>
        <v>#REF!</v>
      </c>
    </row>
    <row r="291" spans="1:22" s="26" customFormat="1" ht="31.5" outlineLevel="6">
      <c r="A291" s="54" t="s">
        <v>156</v>
      </c>
      <c r="B291" s="19" t="s">
        <v>21</v>
      </c>
      <c r="C291" s="19" t="s">
        <v>300</v>
      </c>
      <c r="D291" s="19" t="s">
        <v>5</v>
      </c>
      <c r="E291" s="19"/>
      <c r="F291" s="102">
        <f>F292</f>
        <v>62661.1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s="26" customFormat="1" ht="15.75" outlineLevel="6">
      <c r="A292" s="5" t="s">
        <v>119</v>
      </c>
      <c r="B292" s="6" t="s">
        <v>21</v>
      </c>
      <c r="C292" s="6" t="s">
        <v>300</v>
      </c>
      <c r="D292" s="6" t="s">
        <v>120</v>
      </c>
      <c r="E292" s="6"/>
      <c r="F292" s="103">
        <f>F293</f>
        <v>62661.1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s="26" customFormat="1" ht="47.25" outlineLevel="6">
      <c r="A293" s="60" t="s">
        <v>200</v>
      </c>
      <c r="B293" s="52" t="s">
        <v>21</v>
      </c>
      <c r="C293" s="52" t="s">
        <v>300</v>
      </c>
      <c r="D293" s="52" t="s">
        <v>85</v>
      </c>
      <c r="E293" s="52"/>
      <c r="F293" s="104">
        <v>62661.1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s="26" customFormat="1" ht="31.5" outlineLevel="6">
      <c r="A294" s="75" t="s">
        <v>197</v>
      </c>
      <c r="B294" s="19" t="s">
        <v>21</v>
      </c>
      <c r="C294" s="19" t="s">
        <v>342</v>
      </c>
      <c r="D294" s="19" t="s">
        <v>5</v>
      </c>
      <c r="E294" s="19"/>
      <c r="F294" s="102">
        <f>F295</f>
        <v>0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s="26" customFormat="1" ht="15.75" outlineLevel="6">
      <c r="A295" s="5" t="s">
        <v>119</v>
      </c>
      <c r="B295" s="6" t="s">
        <v>21</v>
      </c>
      <c r="C295" s="6" t="s">
        <v>342</v>
      </c>
      <c r="D295" s="6" t="s">
        <v>120</v>
      </c>
      <c r="E295" s="6"/>
      <c r="F295" s="103">
        <f>F296</f>
        <v>0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s="26" customFormat="1" ht="15.75" outlineLevel="6">
      <c r="A296" s="63" t="s">
        <v>86</v>
      </c>
      <c r="B296" s="52" t="s">
        <v>21</v>
      </c>
      <c r="C296" s="52" t="s">
        <v>342</v>
      </c>
      <c r="D296" s="52" t="s">
        <v>87</v>
      </c>
      <c r="E296" s="52"/>
      <c r="F296" s="104">
        <v>0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s="26" customFormat="1" ht="15.75" outlineLevel="6">
      <c r="A297" s="75" t="s">
        <v>242</v>
      </c>
      <c r="B297" s="19" t="s">
        <v>21</v>
      </c>
      <c r="C297" s="19" t="s">
        <v>301</v>
      </c>
      <c r="D297" s="19" t="s">
        <v>5</v>
      </c>
      <c r="E297" s="19"/>
      <c r="F297" s="95">
        <f>F298</f>
        <v>0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26" customFormat="1" ht="15.75" outlineLevel="6">
      <c r="A298" s="5" t="s">
        <v>119</v>
      </c>
      <c r="B298" s="6" t="s">
        <v>21</v>
      </c>
      <c r="C298" s="6" t="s">
        <v>301</v>
      </c>
      <c r="D298" s="6" t="s">
        <v>120</v>
      </c>
      <c r="E298" s="6"/>
      <c r="F298" s="96">
        <f>F299</f>
        <v>0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26" customFormat="1" ht="15.75" outlineLevel="6">
      <c r="A299" s="63" t="s">
        <v>86</v>
      </c>
      <c r="B299" s="52" t="s">
        <v>21</v>
      </c>
      <c r="C299" s="52" t="s">
        <v>301</v>
      </c>
      <c r="D299" s="52" t="s">
        <v>87</v>
      </c>
      <c r="E299" s="52"/>
      <c r="F299" s="97">
        <v>0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26" customFormat="1" ht="31.5" outlineLevel="6">
      <c r="A300" s="61" t="s">
        <v>161</v>
      </c>
      <c r="B300" s="19" t="s">
        <v>21</v>
      </c>
      <c r="C300" s="19" t="s">
        <v>302</v>
      </c>
      <c r="D300" s="19" t="s">
        <v>5</v>
      </c>
      <c r="E300" s="19"/>
      <c r="F300" s="102">
        <f>F301</f>
        <v>5575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26" customFormat="1" ht="15.75" outlineLevel="6">
      <c r="A301" s="5" t="s">
        <v>119</v>
      </c>
      <c r="B301" s="6" t="s">
        <v>21</v>
      </c>
      <c r="C301" s="6" t="s">
        <v>302</v>
      </c>
      <c r="D301" s="6" t="s">
        <v>120</v>
      </c>
      <c r="E301" s="6"/>
      <c r="F301" s="103">
        <f>F302</f>
        <v>5575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26" customFormat="1" ht="47.25" outlineLevel="6">
      <c r="A302" s="60" t="s">
        <v>200</v>
      </c>
      <c r="B302" s="52" t="s">
        <v>21</v>
      </c>
      <c r="C302" s="52" t="s">
        <v>302</v>
      </c>
      <c r="D302" s="52" t="s">
        <v>85</v>
      </c>
      <c r="E302" s="52"/>
      <c r="F302" s="104">
        <v>5575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26" customFormat="1" ht="51" customHeight="1" outlineLevel="6">
      <c r="A303" s="62" t="s">
        <v>162</v>
      </c>
      <c r="B303" s="66" t="s">
        <v>21</v>
      </c>
      <c r="C303" s="66" t="s">
        <v>303</v>
      </c>
      <c r="D303" s="66" t="s">
        <v>5</v>
      </c>
      <c r="E303" s="66"/>
      <c r="F303" s="105">
        <f>F304</f>
        <v>234151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26" customFormat="1" ht="15.75" outlineLevel="6">
      <c r="A304" s="5" t="s">
        <v>119</v>
      </c>
      <c r="B304" s="6" t="s">
        <v>21</v>
      </c>
      <c r="C304" s="6" t="s">
        <v>303</v>
      </c>
      <c r="D304" s="6" t="s">
        <v>120</v>
      </c>
      <c r="E304" s="6"/>
      <c r="F304" s="103">
        <f>F305</f>
        <v>234151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26" customFormat="1" ht="47.25" outlineLevel="6">
      <c r="A305" s="60" t="s">
        <v>200</v>
      </c>
      <c r="B305" s="52" t="s">
        <v>21</v>
      </c>
      <c r="C305" s="52" t="s">
        <v>303</v>
      </c>
      <c r="D305" s="52" t="s">
        <v>85</v>
      </c>
      <c r="E305" s="52"/>
      <c r="F305" s="104">
        <v>234151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26" customFormat="1" ht="15.75" outlineLevel="6">
      <c r="A306" s="68" t="s">
        <v>381</v>
      </c>
      <c r="B306" s="19" t="s">
        <v>21</v>
      </c>
      <c r="C306" s="19" t="s">
        <v>380</v>
      </c>
      <c r="D306" s="19" t="s">
        <v>5</v>
      </c>
      <c r="E306" s="19"/>
      <c r="F306" s="102">
        <f>F307</f>
        <v>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26" customFormat="1" ht="15.75" outlineLevel="6">
      <c r="A307" s="5" t="s">
        <v>119</v>
      </c>
      <c r="B307" s="6" t="s">
        <v>21</v>
      </c>
      <c r="C307" s="6" t="s">
        <v>380</v>
      </c>
      <c r="D307" s="6" t="s">
        <v>120</v>
      </c>
      <c r="E307" s="6"/>
      <c r="F307" s="103">
        <f>F308</f>
        <v>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26" customFormat="1" ht="15.75" outlineLevel="6">
      <c r="A308" s="63" t="s">
        <v>86</v>
      </c>
      <c r="B308" s="52" t="s">
        <v>21</v>
      </c>
      <c r="C308" s="52" t="s">
        <v>380</v>
      </c>
      <c r="D308" s="52" t="s">
        <v>87</v>
      </c>
      <c r="E308" s="52"/>
      <c r="F308" s="104">
        <v>0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26" customFormat="1" ht="17.25" customHeight="1" outlineLevel="6">
      <c r="A309" s="68" t="s">
        <v>383</v>
      </c>
      <c r="B309" s="19" t="s">
        <v>21</v>
      </c>
      <c r="C309" s="19" t="s">
        <v>382</v>
      </c>
      <c r="D309" s="19" t="s">
        <v>5</v>
      </c>
      <c r="E309" s="19"/>
      <c r="F309" s="102">
        <f>F310</f>
        <v>1000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26" customFormat="1" ht="15.75" outlineLevel="6">
      <c r="A310" s="5" t="s">
        <v>119</v>
      </c>
      <c r="B310" s="6" t="s">
        <v>21</v>
      </c>
      <c r="C310" s="6" t="s">
        <v>382</v>
      </c>
      <c r="D310" s="6" t="s">
        <v>120</v>
      </c>
      <c r="E310" s="6"/>
      <c r="F310" s="103">
        <f>F311</f>
        <v>1000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26" customFormat="1" ht="15.75" outlineLevel="6">
      <c r="A311" s="63" t="s">
        <v>86</v>
      </c>
      <c r="B311" s="52" t="s">
        <v>21</v>
      </c>
      <c r="C311" s="52" t="s">
        <v>382</v>
      </c>
      <c r="D311" s="52" t="s">
        <v>87</v>
      </c>
      <c r="E311" s="52"/>
      <c r="F311" s="104">
        <v>1000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26" customFormat="1" ht="31.5" outlineLevel="6">
      <c r="A312" s="74" t="s">
        <v>360</v>
      </c>
      <c r="B312" s="9" t="s">
        <v>21</v>
      </c>
      <c r="C312" s="9" t="s">
        <v>361</v>
      </c>
      <c r="D312" s="9" t="s">
        <v>5</v>
      </c>
      <c r="E312" s="9"/>
      <c r="F312" s="98">
        <f>F313</f>
        <v>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26" customFormat="1" ht="18.75" outlineLevel="6">
      <c r="A313" s="5" t="s">
        <v>119</v>
      </c>
      <c r="B313" s="6" t="s">
        <v>21</v>
      </c>
      <c r="C313" s="6" t="s">
        <v>363</v>
      </c>
      <c r="D313" s="6" t="s">
        <v>120</v>
      </c>
      <c r="E313" s="78"/>
      <c r="F313" s="96">
        <f>F314</f>
        <v>0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26" customFormat="1" ht="18.75" outlineLevel="6">
      <c r="A314" s="63" t="s">
        <v>86</v>
      </c>
      <c r="B314" s="52" t="s">
        <v>21</v>
      </c>
      <c r="C314" s="52" t="s">
        <v>363</v>
      </c>
      <c r="D314" s="52" t="s">
        <v>87</v>
      </c>
      <c r="E314" s="79"/>
      <c r="F314" s="97">
        <v>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26" customFormat="1" ht="15.75" outlineLevel="6">
      <c r="A315" s="77" t="s">
        <v>386</v>
      </c>
      <c r="B315" s="32" t="s">
        <v>387</v>
      </c>
      <c r="C315" s="32" t="s">
        <v>251</v>
      </c>
      <c r="D315" s="32" t="s">
        <v>5</v>
      </c>
      <c r="E315" s="32"/>
      <c r="F315" s="94">
        <f>F316+F320+F326</f>
        <v>32645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26" customFormat="1" ht="31.5" outlineLevel="6">
      <c r="A316" s="22" t="s">
        <v>134</v>
      </c>
      <c r="B316" s="9" t="s">
        <v>387</v>
      </c>
      <c r="C316" s="9" t="s">
        <v>252</v>
      </c>
      <c r="D316" s="9" t="s">
        <v>5</v>
      </c>
      <c r="E316" s="9"/>
      <c r="F316" s="86">
        <f>F317</f>
        <v>0</v>
      </c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</row>
    <row r="317" spans="1:22" s="26" customFormat="1" ht="31.5" outlineLevel="6">
      <c r="A317" s="22" t="s">
        <v>136</v>
      </c>
      <c r="B317" s="9" t="s">
        <v>387</v>
      </c>
      <c r="C317" s="9" t="s">
        <v>253</v>
      </c>
      <c r="D317" s="9" t="s">
        <v>5</v>
      </c>
      <c r="E317" s="9"/>
      <c r="F317" s="86">
        <f>F318</f>
        <v>0</v>
      </c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</row>
    <row r="318" spans="1:22" s="26" customFormat="1" ht="18.75" customHeight="1" outlineLevel="6">
      <c r="A318" s="54" t="s">
        <v>385</v>
      </c>
      <c r="B318" s="19" t="s">
        <v>387</v>
      </c>
      <c r="C318" s="19" t="s">
        <v>384</v>
      </c>
      <c r="D318" s="19" t="s">
        <v>5</v>
      </c>
      <c r="E318" s="19"/>
      <c r="F318" s="88">
        <f>F319</f>
        <v>0</v>
      </c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</row>
    <row r="319" spans="1:22" s="26" customFormat="1" ht="15.75" outlineLevel="6">
      <c r="A319" s="5" t="s">
        <v>86</v>
      </c>
      <c r="B319" s="6" t="s">
        <v>387</v>
      </c>
      <c r="C319" s="6" t="s">
        <v>384</v>
      </c>
      <c r="D319" s="6" t="s">
        <v>87</v>
      </c>
      <c r="E319" s="6"/>
      <c r="F319" s="89">
        <v>0</v>
      </c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</row>
    <row r="320" spans="1:22" s="26" customFormat="1" ht="15.75" outlineLevel="6">
      <c r="A320" s="74" t="s">
        <v>225</v>
      </c>
      <c r="B320" s="9" t="s">
        <v>387</v>
      </c>
      <c r="C320" s="9" t="s">
        <v>292</v>
      </c>
      <c r="D320" s="9" t="s">
        <v>5</v>
      </c>
      <c r="E320" s="9"/>
      <c r="F320" s="86">
        <f>F321</f>
        <v>21000</v>
      </c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</row>
    <row r="321" spans="1:22" s="26" customFormat="1" ht="31.5" outlineLevel="6">
      <c r="A321" s="14" t="s">
        <v>189</v>
      </c>
      <c r="B321" s="9" t="s">
        <v>387</v>
      </c>
      <c r="C321" s="9" t="s">
        <v>304</v>
      </c>
      <c r="D321" s="9" t="s">
        <v>5</v>
      </c>
      <c r="E321" s="9"/>
      <c r="F321" s="107">
        <f>F322</f>
        <v>21000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26" customFormat="1" ht="31.5" outlineLevel="6">
      <c r="A322" s="54" t="s">
        <v>190</v>
      </c>
      <c r="B322" s="19" t="s">
        <v>387</v>
      </c>
      <c r="C322" s="19" t="s">
        <v>305</v>
      </c>
      <c r="D322" s="19" t="s">
        <v>5</v>
      </c>
      <c r="E322" s="19"/>
      <c r="F322" s="102">
        <f>F323</f>
        <v>21000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s="26" customFormat="1" ht="15.75" outlineLevel="6">
      <c r="A323" s="5" t="s">
        <v>119</v>
      </c>
      <c r="B323" s="6" t="s">
        <v>387</v>
      </c>
      <c r="C323" s="6" t="s">
        <v>305</v>
      </c>
      <c r="D323" s="6" t="s">
        <v>120</v>
      </c>
      <c r="E323" s="6"/>
      <c r="F323" s="103">
        <f>F324+F325</f>
        <v>21000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26" customFormat="1" ht="47.25" outlineLevel="6">
      <c r="A324" s="60" t="s">
        <v>200</v>
      </c>
      <c r="B324" s="52" t="s">
        <v>387</v>
      </c>
      <c r="C324" s="52" t="s">
        <v>305</v>
      </c>
      <c r="D324" s="52" t="s">
        <v>85</v>
      </c>
      <c r="E324" s="52"/>
      <c r="F324" s="104">
        <v>21000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26" customFormat="1" ht="15.75" outlineLevel="6">
      <c r="A325" s="63" t="s">
        <v>86</v>
      </c>
      <c r="B325" s="52" t="s">
        <v>387</v>
      </c>
      <c r="C325" s="52" t="s">
        <v>345</v>
      </c>
      <c r="D325" s="52" t="s">
        <v>87</v>
      </c>
      <c r="E325" s="52"/>
      <c r="F325" s="104">
        <v>0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26" customFormat="1" ht="31.5" outlineLevel="6">
      <c r="A326" s="74" t="s">
        <v>201</v>
      </c>
      <c r="B326" s="9" t="s">
        <v>387</v>
      </c>
      <c r="C326" s="9" t="s">
        <v>306</v>
      </c>
      <c r="D326" s="9" t="s">
        <v>5</v>
      </c>
      <c r="E326" s="9"/>
      <c r="F326" s="107">
        <f>F327</f>
        <v>11645</v>
      </c>
      <c r="G326" s="13" t="e">
        <f aca="true" t="shared" si="31" ref="G326:V326">G327</f>
        <v>#REF!</v>
      </c>
      <c r="H326" s="13" t="e">
        <f t="shared" si="31"/>
        <v>#REF!</v>
      </c>
      <c r="I326" s="13" t="e">
        <f t="shared" si="31"/>
        <v>#REF!</v>
      </c>
      <c r="J326" s="13" t="e">
        <f t="shared" si="31"/>
        <v>#REF!</v>
      </c>
      <c r="K326" s="13" t="e">
        <f t="shared" si="31"/>
        <v>#REF!</v>
      </c>
      <c r="L326" s="13" t="e">
        <f t="shared" si="31"/>
        <v>#REF!</v>
      </c>
      <c r="M326" s="13" t="e">
        <f t="shared" si="31"/>
        <v>#REF!</v>
      </c>
      <c r="N326" s="13" t="e">
        <f t="shared" si="31"/>
        <v>#REF!</v>
      </c>
      <c r="O326" s="13" t="e">
        <f t="shared" si="31"/>
        <v>#REF!</v>
      </c>
      <c r="P326" s="13" t="e">
        <f t="shared" si="31"/>
        <v>#REF!</v>
      </c>
      <c r="Q326" s="13" t="e">
        <f t="shared" si="31"/>
        <v>#REF!</v>
      </c>
      <c r="R326" s="13" t="e">
        <f t="shared" si="31"/>
        <v>#REF!</v>
      </c>
      <c r="S326" s="13" t="e">
        <f t="shared" si="31"/>
        <v>#REF!</v>
      </c>
      <c r="T326" s="13" t="e">
        <f t="shared" si="31"/>
        <v>#REF!</v>
      </c>
      <c r="U326" s="13" t="e">
        <f t="shared" si="31"/>
        <v>#REF!</v>
      </c>
      <c r="V326" s="13" t="e">
        <f t="shared" si="31"/>
        <v>#REF!</v>
      </c>
    </row>
    <row r="327" spans="1:22" s="26" customFormat="1" ht="31.5" outlineLevel="6">
      <c r="A327" s="75" t="s">
        <v>156</v>
      </c>
      <c r="B327" s="19" t="s">
        <v>387</v>
      </c>
      <c r="C327" s="19" t="s">
        <v>307</v>
      </c>
      <c r="D327" s="19" t="s">
        <v>5</v>
      </c>
      <c r="E327" s="80"/>
      <c r="F327" s="102">
        <f>F328</f>
        <v>11645</v>
      </c>
      <c r="G327" s="7" t="e">
        <f>#REF!</f>
        <v>#REF!</v>
      </c>
      <c r="H327" s="7" t="e">
        <f>#REF!</f>
        <v>#REF!</v>
      </c>
      <c r="I327" s="7" t="e">
        <f>#REF!</f>
        <v>#REF!</v>
      </c>
      <c r="J327" s="7" t="e">
        <f>#REF!</f>
        <v>#REF!</v>
      </c>
      <c r="K327" s="7" t="e">
        <f>#REF!</f>
        <v>#REF!</v>
      </c>
      <c r="L327" s="7" t="e">
        <f>#REF!</f>
        <v>#REF!</v>
      </c>
      <c r="M327" s="7" t="e">
        <f>#REF!</f>
        <v>#REF!</v>
      </c>
      <c r="N327" s="7" t="e">
        <f>#REF!</f>
        <v>#REF!</v>
      </c>
      <c r="O327" s="7" t="e">
        <f>#REF!</f>
        <v>#REF!</v>
      </c>
      <c r="P327" s="7" t="e">
        <f>#REF!</f>
        <v>#REF!</v>
      </c>
      <c r="Q327" s="7" t="e">
        <f>#REF!</f>
        <v>#REF!</v>
      </c>
      <c r="R327" s="7" t="e">
        <f>#REF!</f>
        <v>#REF!</v>
      </c>
      <c r="S327" s="7" t="e">
        <f>#REF!</f>
        <v>#REF!</v>
      </c>
      <c r="T327" s="7" t="e">
        <f>#REF!</f>
        <v>#REF!</v>
      </c>
      <c r="U327" s="7" t="e">
        <f>#REF!</f>
        <v>#REF!</v>
      </c>
      <c r="V327" s="7" t="e">
        <f>#REF!</f>
        <v>#REF!</v>
      </c>
    </row>
    <row r="328" spans="1:22" s="26" customFormat="1" ht="18.75" outlineLevel="6">
      <c r="A328" s="5" t="s">
        <v>119</v>
      </c>
      <c r="B328" s="6" t="s">
        <v>387</v>
      </c>
      <c r="C328" s="6" t="s">
        <v>307</v>
      </c>
      <c r="D328" s="6" t="s">
        <v>364</v>
      </c>
      <c r="E328" s="78"/>
      <c r="F328" s="103">
        <f>F329+F330</f>
        <v>11645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26" customFormat="1" ht="47.25" outlineLevel="6">
      <c r="A329" s="63" t="s">
        <v>200</v>
      </c>
      <c r="B329" s="52" t="s">
        <v>387</v>
      </c>
      <c r="C329" s="52" t="s">
        <v>307</v>
      </c>
      <c r="D329" s="52" t="s">
        <v>85</v>
      </c>
      <c r="E329" s="79"/>
      <c r="F329" s="104">
        <v>11645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6" customFormat="1" ht="18.75" outlineLevel="6">
      <c r="A330" s="63" t="s">
        <v>86</v>
      </c>
      <c r="B330" s="52" t="s">
        <v>387</v>
      </c>
      <c r="C330" s="52" t="s">
        <v>344</v>
      </c>
      <c r="D330" s="52" t="s">
        <v>87</v>
      </c>
      <c r="E330" s="79"/>
      <c r="F330" s="104">
        <v>0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26" customFormat="1" ht="31.5" outlineLevel="6">
      <c r="A331" s="77" t="s">
        <v>67</v>
      </c>
      <c r="B331" s="32" t="s">
        <v>66</v>
      </c>
      <c r="C331" s="32" t="s">
        <v>251</v>
      </c>
      <c r="D331" s="32" t="s">
        <v>5</v>
      </c>
      <c r="E331" s="32"/>
      <c r="F331" s="70">
        <f>F332</f>
        <v>30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26" customFormat="1" ht="15.75" outlineLevel="6">
      <c r="A332" s="8" t="s">
        <v>227</v>
      </c>
      <c r="B332" s="9" t="s">
        <v>66</v>
      </c>
      <c r="C332" s="9" t="s">
        <v>308</v>
      </c>
      <c r="D332" s="9" t="s">
        <v>5</v>
      </c>
      <c r="E332" s="9"/>
      <c r="F332" s="10">
        <f>F333</f>
        <v>30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26" customFormat="1" ht="34.5" customHeight="1" outlineLevel="6">
      <c r="A333" s="68" t="s">
        <v>163</v>
      </c>
      <c r="B333" s="19" t="s">
        <v>66</v>
      </c>
      <c r="C333" s="19" t="s">
        <v>309</v>
      </c>
      <c r="D333" s="19" t="s">
        <v>5</v>
      </c>
      <c r="E333" s="19"/>
      <c r="F333" s="20">
        <f>F334</f>
        <v>30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6" customFormat="1" ht="15.75" outlineLevel="6">
      <c r="A334" s="5" t="s">
        <v>96</v>
      </c>
      <c r="B334" s="6" t="s">
        <v>66</v>
      </c>
      <c r="C334" s="6" t="s">
        <v>309</v>
      </c>
      <c r="D334" s="6" t="s">
        <v>97</v>
      </c>
      <c r="E334" s="6"/>
      <c r="F334" s="7">
        <f>F335</f>
        <v>30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26" customFormat="1" ht="31.5" outlineLevel="6">
      <c r="A335" s="51" t="s">
        <v>98</v>
      </c>
      <c r="B335" s="52" t="s">
        <v>66</v>
      </c>
      <c r="C335" s="52" t="s">
        <v>309</v>
      </c>
      <c r="D335" s="52" t="s">
        <v>99</v>
      </c>
      <c r="E335" s="52"/>
      <c r="F335" s="53">
        <v>30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s="26" customFormat="1" ht="18.75" customHeight="1" outlineLevel="6">
      <c r="A336" s="77" t="s">
        <v>45</v>
      </c>
      <c r="B336" s="32" t="s">
        <v>22</v>
      </c>
      <c r="C336" s="32" t="s">
        <v>251</v>
      </c>
      <c r="D336" s="32" t="s">
        <v>5</v>
      </c>
      <c r="E336" s="32"/>
      <c r="F336" s="70">
        <f>F337</f>
        <v>4152</v>
      </c>
      <c r="G336" s="10" t="e">
        <f>#REF!</f>
        <v>#REF!</v>
      </c>
      <c r="H336" s="10" t="e">
        <f>#REF!</f>
        <v>#REF!</v>
      </c>
      <c r="I336" s="10" t="e">
        <f>#REF!</f>
        <v>#REF!</v>
      </c>
      <c r="J336" s="10" t="e">
        <f>#REF!</f>
        <v>#REF!</v>
      </c>
      <c r="K336" s="10" t="e">
        <f>#REF!</f>
        <v>#REF!</v>
      </c>
      <c r="L336" s="10" t="e">
        <f>#REF!</f>
        <v>#REF!</v>
      </c>
      <c r="M336" s="10" t="e">
        <f>#REF!</f>
        <v>#REF!</v>
      </c>
      <c r="N336" s="10" t="e">
        <f>#REF!</f>
        <v>#REF!</v>
      </c>
      <c r="O336" s="10" t="e">
        <f>#REF!</f>
        <v>#REF!</v>
      </c>
      <c r="P336" s="10" t="e">
        <f>#REF!</f>
        <v>#REF!</v>
      </c>
      <c r="Q336" s="10" t="e">
        <f>#REF!</f>
        <v>#REF!</v>
      </c>
      <c r="R336" s="10" t="e">
        <f>#REF!</f>
        <v>#REF!</v>
      </c>
      <c r="S336" s="10" t="e">
        <f>#REF!</f>
        <v>#REF!</v>
      </c>
      <c r="T336" s="10" t="e">
        <f>#REF!</f>
        <v>#REF!</v>
      </c>
      <c r="U336" s="10" t="e">
        <f>#REF!</f>
        <v>#REF!</v>
      </c>
      <c r="V336" s="10" t="e">
        <f>#REF!</f>
        <v>#REF!</v>
      </c>
    </row>
    <row r="337" spans="1:22" s="26" customFormat="1" ht="15.75" outlineLevel="6">
      <c r="A337" s="8" t="s">
        <v>228</v>
      </c>
      <c r="B337" s="9" t="s">
        <v>22</v>
      </c>
      <c r="C337" s="9" t="s">
        <v>292</v>
      </c>
      <c r="D337" s="9" t="s">
        <v>5</v>
      </c>
      <c r="E337" s="9"/>
      <c r="F337" s="10">
        <f>F338+F350</f>
        <v>4152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26" customFormat="1" ht="15.75" outlineLevel="6">
      <c r="A338" s="64" t="s">
        <v>121</v>
      </c>
      <c r="B338" s="19" t="s">
        <v>22</v>
      </c>
      <c r="C338" s="19" t="s">
        <v>299</v>
      </c>
      <c r="D338" s="19" t="s">
        <v>5</v>
      </c>
      <c r="E338" s="19"/>
      <c r="F338" s="20">
        <f>F339+F342+F345</f>
        <v>3989.4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6" customFormat="1" ht="31.5" outlineLevel="6">
      <c r="A339" s="64" t="s">
        <v>164</v>
      </c>
      <c r="B339" s="19" t="s">
        <v>22</v>
      </c>
      <c r="C339" s="19" t="s">
        <v>310</v>
      </c>
      <c r="D339" s="19" t="s">
        <v>5</v>
      </c>
      <c r="E339" s="19"/>
      <c r="F339" s="20">
        <f>F340</f>
        <v>0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26" customFormat="1" ht="15.75" outlineLevel="6">
      <c r="A340" s="5" t="s">
        <v>96</v>
      </c>
      <c r="B340" s="6" t="s">
        <v>22</v>
      </c>
      <c r="C340" s="6" t="s">
        <v>310</v>
      </c>
      <c r="D340" s="6" t="s">
        <v>97</v>
      </c>
      <c r="E340" s="6"/>
      <c r="F340" s="7">
        <f>F341</f>
        <v>0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26" customFormat="1" ht="31.5" outlineLevel="6">
      <c r="A341" s="51" t="s">
        <v>98</v>
      </c>
      <c r="B341" s="52" t="s">
        <v>22</v>
      </c>
      <c r="C341" s="52" t="s">
        <v>310</v>
      </c>
      <c r="D341" s="52" t="s">
        <v>99</v>
      </c>
      <c r="E341" s="52"/>
      <c r="F341" s="53">
        <v>0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26" customFormat="1" ht="33.75" customHeight="1" outlineLevel="6">
      <c r="A342" s="64" t="s">
        <v>165</v>
      </c>
      <c r="B342" s="19" t="s">
        <v>22</v>
      </c>
      <c r="C342" s="19" t="s">
        <v>311</v>
      </c>
      <c r="D342" s="19" t="s">
        <v>5</v>
      </c>
      <c r="E342" s="19"/>
      <c r="F342" s="20">
        <f>F343</f>
        <v>900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26" customFormat="1" ht="15.75" outlineLevel="6">
      <c r="A343" s="5" t="s">
        <v>119</v>
      </c>
      <c r="B343" s="6" t="s">
        <v>22</v>
      </c>
      <c r="C343" s="6" t="s">
        <v>311</v>
      </c>
      <c r="D343" s="6" t="s">
        <v>120</v>
      </c>
      <c r="E343" s="6"/>
      <c r="F343" s="7">
        <f>F344</f>
        <v>900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s="26" customFormat="1" ht="15.75" outlineLevel="6">
      <c r="A344" s="63" t="s">
        <v>86</v>
      </c>
      <c r="B344" s="52" t="s">
        <v>22</v>
      </c>
      <c r="C344" s="52" t="s">
        <v>311</v>
      </c>
      <c r="D344" s="52" t="s">
        <v>87</v>
      </c>
      <c r="E344" s="52"/>
      <c r="F344" s="53">
        <v>900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s="26" customFormat="1" ht="15.75" outlineLevel="6">
      <c r="A345" s="68" t="s">
        <v>166</v>
      </c>
      <c r="B345" s="66" t="s">
        <v>22</v>
      </c>
      <c r="C345" s="66" t="s">
        <v>312</v>
      </c>
      <c r="D345" s="66" t="s">
        <v>5</v>
      </c>
      <c r="E345" s="66"/>
      <c r="F345" s="67">
        <f>F346+F348</f>
        <v>3089.4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s="26" customFormat="1" ht="15.75" outlineLevel="6">
      <c r="A346" s="5" t="s">
        <v>96</v>
      </c>
      <c r="B346" s="6" t="s">
        <v>22</v>
      </c>
      <c r="C346" s="6" t="s">
        <v>312</v>
      </c>
      <c r="D346" s="6" t="s">
        <v>97</v>
      </c>
      <c r="E346" s="6"/>
      <c r="F346" s="7">
        <f>F347</f>
        <v>0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s="26" customFormat="1" ht="31.5" outlineLevel="6">
      <c r="A347" s="51" t="s">
        <v>98</v>
      </c>
      <c r="B347" s="52" t="s">
        <v>22</v>
      </c>
      <c r="C347" s="52" t="s">
        <v>312</v>
      </c>
      <c r="D347" s="52" t="s">
        <v>99</v>
      </c>
      <c r="E347" s="52"/>
      <c r="F347" s="53">
        <v>0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s="26" customFormat="1" ht="15.75" outlineLevel="6">
      <c r="A348" s="5" t="s">
        <v>119</v>
      </c>
      <c r="B348" s="6" t="s">
        <v>22</v>
      </c>
      <c r="C348" s="6" t="s">
        <v>312</v>
      </c>
      <c r="D348" s="6" t="s">
        <v>120</v>
      </c>
      <c r="E348" s="6"/>
      <c r="F348" s="7">
        <f>F349</f>
        <v>3089.4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26" customFormat="1" ht="47.25" outlineLevel="6">
      <c r="A349" s="60" t="s">
        <v>200</v>
      </c>
      <c r="B349" s="52" t="s">
        <v>22</v>
      </c>
      <c r="C349" s="52" t="s">
        <v>312</v>
      </c>
      <c r="D349" s="52" t="s">
        <v>85</v>
      </c>
      <c r="E349" s="52"/>
      <c r="F349" s="53">
        <v>3089.4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s="26" customFormat="1" ht="31.5" outlineLevel="6">
      <c r="A350" s="93" t="s">
        <v>167</v>
      </c>
      <c r="B350" s="19" t="s">
        <v>22</v>
      </c>
      <c r="C350" s="19" t="s">
        <v>314</v>
      </c>
      <c r="D350" s="19" t="s">
        <v>5</v>
      </c>
      <c r="E350" s="19"/>
      <c r="F350" s="20">
        <f>F351</f>
        <v>162.6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s="26" customFormat="1" ht="15.75" outlineLevel="6">
      <c r="A351" s="5" t="s">
        <v>125</v>
      </c>
      <c r="B351" s="6" t="s">
        <v>22</v>
      </c>
      <c r="C351" s="6" t="s">
        <v>313</v>
      </c>
      <c r="D351" s="6" t="s">
        <v>123</v>
      </c>
      <c r="E351" s="6"/>
      <c r="F351" s="7">
        <f>F352</f>
        <v>162.6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s="26" customFormat="1" ht="31.5" outlineLevel="6">
      <c r="A352" s="51" t="s">
        <v>126</v>
      </c>
      <c r="B352" s="52" t="s">
        <v>22</v>
      </c>
      <c r="C352" s="52" t="s">
        <v>313</v>
      </c>
      <c r="D352" s="52" t="s">
        <v>124</v>
      </c>
      <c r="E352" s="52"/>
      <c r="F352" s="53">
        <v>162.6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s="26" customFormat="1" ht="15.75" outlineLevel="6">
      <c r="A353" s="77" t="s">
        <v>37</v>
      </c>
      <c r="B353" s="32" t="s">
        <v>13</v>
      </c>
      <c r="C353" s="32" t="s">
        <v>251</v>
      </c>
      <c r="D353" s="32" t="s">
        <v>5</v>
      </c>
      <c r="E353" s="32"/>
      <c r="F353" s="94">
        <f>F354+F365</f>
        <v>15204.1</v>
      </c>
      <c r="G353" s="10">
        <f aca="true" t="shared" si="32" ref="G353:V353">G355+G365</f>
        <v>0</v>
      </c>
      <c r="H353" s="10">
        <f t="shared" si="32"/>
        <v>0</v>
      </c>
      <c r="I353" s="10">
        <f t="shared" si="32"/>
        <v>0</v>
      </c>
      <c r="J353" s="10">
        <f t="shared" si="32"/>
        <v>0</v>
      </c>
      <c r="K353" s="10">
        <f t="shared" si="32"/>
        <v>0</v>
      </c>
      <c r="L353" s="10">
        <f t="shared" si="32"/>
        <v>0</v>
      </c>
      <c r="M353" s="10">
        <f t="shared" si="32"/>
        <v>0</v>
      </c>
      <c r="N353" s="10">
        <f t="shared" si="32"/>
        <v>0</v>
      </c>
      <c r="O353" s="10">
        <f t="shared" si="32"/>
        <v>0</v>
      </c>
      <c r="P353" s="10">
        <f t="shared" si="32"/>
        <v>0</v>
      </c>
      <c r="Q353" s="10">
        <f t="shared" si="32"/>
        <v>0</v>
      </c>
      <c r="R353" s="10">
        <f t="shared" si="32"/>
        <v>0</v>
      </c>
      <c r="S353" s="10">
        <f t="shared" si="32"/>
        <v>0</v>
      </c>
      <c r="T353" s="10">
        <f t="shared" si="32"/>
        <v>0</v>
      </c>
      <c r="U353" s="10">
        <f t="shared" si="32"/>
        <v>0</v>
      </c>
      <c r="V353" s="10">
        <f t="shared" si="32"/>
        <v>0</v>
      </c>
    </row>
    <row r="354" spans="1:22" s="26" customFormat="1" ht="31.5" outlineLevel="6">
      <c r="A354" s="22" t="s">
        <v>134</v>
      </c>
      <c r="B354" s="9" t="s">
        <v>13</v>
      </c>
      <c r="C354" s="9" t="s">
        <v>252</v>
      </c>
      <c r="D354" s="9" t="s">
        <v>5</v>
      </c>
      <c r="E354" s="9"/>
      <c r="F354" s="86">
        <f>F355</f>
        <v>1470</v>
      </c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</row>
    <row r="355" spans="1:22" s="26" customFormat="1" ht="36" customHeight="1" outlineLevel="6">
      <c r="A355" s="22" t="s">
        <v>136</v>
      </c>
      <c r="B355" s="12" t="s">
        <v>13</v>
      </c>
      <c r="C355" s="12" t="s">
        <v>253</v>
      </c>
      <c r="D355" s="12" t="s">
        <v>5</v>
      </c>
      <c r="E355" s="12"/>
      <c r="F355" s="92">
        <f>F356+F363</f>
        <v>1470</v>
      </c>
      <c r="G355" s="13">
        <f aca="true" t="shared" si="33" ref="G355:V355">G356</f>
        <v>0</v>
      </c>
      <c r="H355" s="13">
        <f t="shared" si="33"/>
        <v>0</v>
      </c>
      <c r="I355" s="13">
        <f t="shared" si="33"/>
        <v>0</v>
      </c>
      <c r="J355" s="13">
        <f t="shared" si="33"/>
        <v>0</v>
      </c>
      <c r="K355" s="13">
        <f t="shared" si="33"/>
        <v>0</v>
      </c>
      <c r="L355" s="13">
        <f t="shared" si="33"/>
        <v>0</v>
      </c>
      <c r="M355" s="13">
        <f t="shared" si="33"/>
        <v>0</v>
      </c>
      <c r="N355" s="13">
        <f t="shared" si="33"/>
        <v>0</v>
      </c>
      <c r="O355" s="13">
        <f t="shared" si="33"/>
        <v>0</v>
      </c>
      <c r="P355" s="13">
        <f t="shared" si="33"/>
        <v>0</v>
      </c>
      <c r="Q355" s="13">
        <f t="shared" si="33"/>
        <v>0</v>
      </c>
      <c r="R355" s="13">
        <f t="shared" si="33"/>
        <v>0</v>
      </c>
      <c r="S355" s="13">
        <f t="shared" si="33"/>
        <v>0</v>
      </c>
      <c r="T355" s="13">
        <f t="shared" si="33"/>
        <v>0</v>
      </c>
      <c r="U355" s="13">
        <f t="shared" si="33"/>
        <v>0</v>
      </c>
      <c r="V355" s="13">
        <f t="shared" si="33"/>
        <v>0</v>
      </c>
    </row>
    <row r="356" spans="1:22" s="26" customFormat="1" ht="47.25" outlineLevel="6">
      <c r="A356" s="55" t="s">
        <v>198</v>
      </c>
      <c r="B356" s="19" t="s">
        <v>13</v>
      </c>
      <c r="C356" s="19" t="s">
        <v>255</v>
      </c>
      <c r="D356" s="19" t="s">
        <v>5</v>
      </c>
      <c r="E356" s="19"/>
      <c r="F356" s="88">
        <f>F357+F361</f>
        <v>1470</v>
      </c>
      <c r="G356" s="7">
        <f aca="true" t="shared" si="34" ref="G356:V356">G357</f>
        <v>0</v>
      </c>
      <c r="H356" s="7">
        <f t="shared" si="34"/>
        <v>0</v>
      </c>
      <c r="I356" s="7">
        <f t="shared" si="34"/>
        <v>0</v>
      </c>
      <c r="J356" s="7">
        <f t="shared" si="34"/>
        <v>0</v>
      </c>
      <c r="K356" s="7">
        <f t="shared" si="34"/>
        <v>0</v>
      </c>
      <c r="L356" s="7">
        <f t="shared" si="34"/>
        <v>0</v>
      </c>
      <c r="M356" s="7">
        <f t="shared" si="34"/>
        <v>0</v>
      </c>
      <c r="N356" s="7">
        <f t="shared" si="34"/>
        <v>0</v>
      </c>
      <c r="O356" s="7">
        <f t="shared" si="34"/>
        <v>0</v>
      </c>
      <c r="P356" s="7">
        <f t="shared" si="34"/>
        <v>0</v>
      </c>
      <c r="Q356" s="7">
        <f t="shared" si="34"/>
        <v>0</v>
      </c>
      <c r="R356" s="7">
        <f t="shared" si="34"/>
        <v>0</v>
      </c>
      <c r="S356" s="7">
        <f t="shared" si="34"/>
        <v>0</v>
      </c>
      <c r="T356" s="7">
        <f t="shared" si="34"/>
        <v>0</v>
      </c>
      <c r="U356" s="7">
        <f t="shared" si="34"/>
        <v>0</v>
      </c>
      <c r="V356" s="7">
        <f t="shared" si="34"/>
        <v>0</v>
      </c>
    </row>
    <row r="357" spans="1:22" s="26" customFormat="1" ht="31.5" outlineLevel="6">
      <c r="A357" s="5" t="s">
        <v>95</v>
      </c>
      <c r="B357" s="6" t="s">
        <v>13</v>
      </c>
      <c r="C357" s="6" t="s">
        <v>255</v>
      </c>
      <c r="D357" s="6" t="s">
        <v>94</v>
      </c>
      <c r="E357" s="6"/>
      <c r="F357" s="89">
        <f>F358+F359+F360</f>
        <v>1470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s="26" customFormat="1" ht="16.5" customHeight="1" outlineLevel="6">
      <c r="A358" s="51" t="s">
        <v>244</v>
      </c>
      <c r="B358" s="52" t="s">
        <v>13</v>
      </c>
      <c r="C358" s="52" t="s">
        <v>255</v>
      </c>
      <c r="D358" s="52" t="s">
        <v>92</v>
      </c>
      <c r="E358" s="52"/>
      <c r="F358" s="90">
        <v>1129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s="26" customFormat="1" ht="31.5" outlineLevel="6">
      <c r="A359" s="51" t="s">
        <v>249</v>
      </c>
      <c r="B359" s="52" t="s">
        <v>13</v>
      </c>
      <c r="C359" s="52" t="s">
        <v>255</v>
      </c>
      <c r="D359" s="52" t="s">
        <v>93</v>
      </c>
      <c r="E359" s="52"/>
      <c r="F359" s="90">
        <v>0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s="26" customFormat="1" ht="47.25" outlineLevel="6">
      <c r="A360" s="51" t="s">
        <v>245</v>
      </c>
      <c r="B360" s="52" t="s">
        <v>13</v>
      </c>
      <c r="C360" s="52" t="s">
        <v>255</v>
      </c>
      <c r="D360" s="52" t="s">
        <v>246</v>
      </c>
      <c r="E360" s="52"/>
      <c r="F360" s="90">
        <v>341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s="26" customFormat="1" ht="15.75" outlineLevel="6">
      <c r="A361" s="5" t="s">
        <v>96</v>
      </c>
      <c r="B361" s="6" t="s">
        <v>13</v>
      </c>
      <c r="C361" s="6" t="s">
        <v>255</v>
      </c>
      <c r="D361" s="6" t="s">
        <v>97</v>
      </c>
      <c r="E361" s="6"/>
      <c r="F361" s="89">
        <f>F362</f>
        <v>0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s="26" customFormat="1" ht="31.5" outlineLevel="6">
      <c r="A362" s="51" t="s">
        <v>98</v>
      </c>
      <c r="B362" s="52" t="s">
        <v>13</v>
      </c>
      <c r="C362" s="52" t="s">
        <v>255</v>
      </c>
      <c r="D362" s="52" t="s">
        <v>99</v>
      </c>
      <c r="E362" s="52"/>
      <c r="F362" s="90">
        <v>0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s="26" customFormat="1" ht="15.75" outlineLevel="6">
      <c r="A363" s="54" t="s">
        <v>138</v>
      </c>
      <c r="B363" s="19" t="s">
        <v>13</v>
      </c>
      <c r="C363" s="19" t="s">
        <v>257</v>
      </c>
      <c r="D363" s="19" t="s">
        <v>5</v>
      </c>
      <c r="E363" s="19"/>
      <c r="F363" s="88">
        <f>F364</f>
        <v>0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s="26" customFormat="1" ht="15.75" outlineLevel="6">
      <c r="A364" s="5" t="s">
        <v>355</v>
      </c>
      <c r="B364" s="6" t="s">
        <v>13</v>
      </c>
      <c r="C364" s="6" t="s">
        <v>257</v>
      </c>
      <c r="D364" s="6" t="s">
        <v>354</v>
      </c>
      <c r="E364" s="6"/>
      <c r="F364" s="89">
        <v>0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s="26" customFormat="1" ht="19.5" customHeight="1" outlineLevel="6">
      <c r="A365" s="74" t="s">
        <v>225</v>
      </c>
      <c r="B365" s="12" t="s">
        <v>13</v>
      </c>
      <c r="C365" s="12" t="s">
        <v>292</v>
      </c>
      <c r="D365" s="12" t="s">
        <v>5</v>
      </c>
      <c r="E365" s="12"/>
      <c r="F365" s="92">
        <f>F366</f>
        <v>13734.1</v>
      </c>
      <c r="G365" s="13">
        <f aca="true" t="shared" si="35" ref="G365:V365">G367</f>
        <v>0</v>
      </c>
      <c r="H365" s="13">
        <f t="shared" si="35"/>
        <v>0</v>
      </c>
      <c r="I365" s="13">
        <f t="shared" si="35"/>
        <v>0</v>
      </c>
      <c r="J365" s="13">
        <f t="shared" si="35"/>
        <v>0</v>
      </c>
      <c r="K365" s="13">
        <f t="shared" si="35"/>
        <v>0</v>
      </c>
      <c r="L365" s="13">
        <f t="shared" si="35"/>
        <v>0</v>
      </c>
      <c r="M365" s="13">
        <f t="shared" si="35"/>
        <v>0</v>
      </c>
      <c r="N365" s="13">
        <f t="shared" si="35"/>
        <v>0</v>
      </c>
      <c r="O365" s="13">
        <f t="shared" si="35"/>
        <v>0</v>
      </c>
      <c r="P365" s="13">
        <f t="shared" si="35"/>
        <v>0</v>
      </c>
      <c r="Q365" s="13">
        <f t="shared" si="35"/>
        <v>0</v>
      </c>
      <c r="R365" s="13">
        <f t="shared" si="35"/>
        <v>0</v>
      </c>
      <c r="S365" s="13">
        <f t="shared" si="35"/>
        <v>0</v>
      </c>
      <c r="T365" s="13">
        <f t="shared" si="35"/>
        <v>0</v>
      </c>
      <c r="U365" s="13">
        <f t="shared" si="35"/>
        <v>0</v>
      </c>
      <c r="V365" s="13">
        <f t="shared" si="35"/>
        <v>0</v>
      </c>
    </row>
    <row r="366" spans="1:22" s="26" customFormat="1" ht="33" customHeight="1" outlineLevel="6">
      <c r="A366" s="74" t="s">
        <v>167</v>
      </c>
      <c r="B366" s="12" t="s">
        <v>13</v>
      </c>
      <c r="C366" s="12" t="s">
        <v>314</v>
      </c>
      <c r="D366" s="12" t="s">
        <v>5</v>
      </c>
      <c r="E366" s="12"/>
      <c r="F366" s="92">
        <f>F367</f>
        <v>13734.1</v>
      </c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</row>
    <row r="367" spans="1:22" s="26" customFormat="1" ht="31.5" outlineLevel="6">
      <c r="A367" s="54" t="s">
        <v>139</v>
      </c>
      <c r="B367" s="19" t="s">
        <v>13</v>
      </c>
      <c r="C367" s="19" t="s">
        <v>315</v>
      </c>
      <c r="D367" s="19" t="s">
        <v>5</v>
      </c>
      <c r="E367" s="19"/>
      <c r="F367" s="88">
        <f>F368+F372+F374</f>
        <v>13734.1</v>
      </c>
      <c r="G367" s="7">
        <f aca="true" t="shared" si="36" ref="G367:V367">G368</f>
        <v>0</v>
      </c>
      <c r="H367" s="7">
        <f t="shared" si="36"/>
        <v>0</v>
      </c>
      <c r="I367" s="7">
        <f t="shared" si="36"/>
        <v>0</v>
      </c>
      <c r="J367" s="7">
        <f t="shared" si="36"/>
        <v>0</v>
      </c>
      <c r="K367" s="7">
        <f t="shared" si="36"/>
        <v>0</v>
      </c>
      <c r="L367" s="7">
        <f t="shared" si="36"/>
        <v>0</v>
      </c>
      <c r="M367" s="7">
        <f t="shared" si="36"/>
        <v>0</v>
      </c>
      <c r="N367" s="7">
        <f t="shared" si="36"/>
        <v>0</v>
      </c>
      <c r="O367" s="7">
        <f t="shared" si="36"/>
        <v>0</v>
      </c>
      <c r="P367" s="7">
        <f t="shared" si="36"/>
        <v>0</v>
      </c>
      <c r="Q367" s="7">
        <f t="shared" si="36"/>
        <v>0</v>
      </c>
      <c r="R367" s="7">
        <f t="shared" si="36"/>
        <v>0</v>
      </c>
      <c r="S367" s="7">
        <f t="shared" si="36"/>
        <v>0</v>
      </c>
      <c r="T367" s="7">
        <f t="shared" si="36"/>
        <v>0</v>
      </c>
      <c r="U367" s="7">
        <f t="shared" si="36"/>
        <v>0</v>
      </c>
      <c r="V367" s="7">
        <f t="shared" si="36"/>
        <v>0</v>
      </c>
    </row>
    <row r="368" spans="1:22" s="26" customFormat="1" ht="15.75" outlineLevel="6">
      <c r="A368" s="5" t="s">
        <v>111</v>
      </c>
      <c r="B368" s="6" t="s">
        <v>13</v>
      </c>
      <c r="C368" s="6" t="s">
        <v>315</v>
      </c>
      <c r="D368" s="6" t="s">
        <v>112</v>
      </c>
      <c r="E368" s="6"/>
      <c r="F368" s="89">
        <f>F369+F370+F371</f>
        <v>12700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s="26" customFormat="1" ht="15.75" outlineLevel="6">
      <c r="A369" s="51" t="s">
        <v>243</v>
      </c>
      <c r="B369" s="52" t="s">
        <v>13</v>
      </c>
      <c r="C369" s="52" t="s">
        <v>315</v>
      </c>
      <c r="D369" s="52" t="s">
        <v>113</v>
      </c>
      <c r="E369" s="52"/>
      <c r="F369" s="90">
        <v>9000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s="26" customFormat="1" ht="31.5" outlineLevel="6">
      <c r="A370" s="51" t="s">
        <v>250</v>
      </c>
      <c r="B370" s="52" t="s">
        <v>13</v>
      </c>
      <c r="C370" s="52" t="s">
        <v>315</v>
      </c>
      <c r="D370" s="52" t="s">
        <v>114</v>
      </c>
      <c r="E370" s="52"/>
      <c r="F370" s="90">
        <v>0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s="26" customFormat="1" ht="47.25" outlineLevel="6">
      <c r="A371" s="51" t="s">
        <v>247</v>
      </c>
      <c r="B371" s="52" t="s">
        <v>13</v>
      </c>
      <c r="C371" s="52" t="s">
        <v>315</v>
      </c>
      <c r="D371" s="52" t="s">
        <v>248</v>
      </c>
      <c r="E371" s="52"/>
      <c r="F371" s="90">
        <v>3700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s="26" customFormat="1" ht="15.75" outlineLevel="6">
      <c r="A372" s="5" t="s">
        <v>96</v>
      </c>
      <c r="B372" s="6" t="s">
        <v>13</v>
      </c>
      <c r="C372" s="6" t="s">
        <v>315</v>
      </c>
      <c r="D372" s="6" t="s">
        <v>97</v>
      </c>
      <c r="E372" s="6"/>
      <c r="F372" s="89">
        <f>F373</f>
        <v>977.1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s="26" customFormat="1" ht="31.5" outlineLevel="6">
      <c r="A373" s="51" t="s">
        <v>98</v>
      </c>
      <c r="B373" s="52" t="s">
        <v>13</v>
      </c>
      <c r="C373" s="52" t="s">
        <v>315</v>
      </c>
      <c r="D373" s="52" t="s">
        <v>99</v>
      </c>
      <c r="E373" s="52"/>
      <c r="F373" s="90">
        <v>977.1</v>
      </c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s="26" customFormat="1" ht="15.75" outlineLevel="6">
      <c r="A374" s="5" t="s">
        <v>100</v>
      </c>
      <c r="B374" s="6" t="s">
        <v>13</v>
      </c>
      <c r="C374" s="6" t="s">
        <v>315</v>
      </c>
      <c r="D374" s="6" t="s">
        <v>101</v>
      </c>
      <c r="E374" s="6"/>
      <c r="F374" s="89">
        <f>F375+F376+F377</f>
        <v>57</v>
      </c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s="26" customFormat="1" ht="15.75" outlineLevel="6">
      <c r="A375" s="51" t="s">
        <v>102</v>
      </c>
      <c r="B375" s="52" t="s">
        <v>13</v>
      </c>
      <c r="C375" s="52" t="s">
        <v>315</v>
      </c>
      <c r="D375" s="52" t="s">
        <v>104</v>
      </c>
      <c r="E375" s="52"/>
      <c r="F375" s="90">
        <v>2</v>
      </c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s="26" customFormat="1" ht="15.75" outlineLevel="6">
      <c r="A376" s="51" t="s">
        <v>103</v>
      </c>
      <c r="B376" s="52" t="s">
        <v>13</v>
      </c>
      <c r="C376" s="52" t="s">
        <v>315</v>
      </c>
      <c r="D376" s="52" t="s">
        <v>105</v>
      </c>
      <c r="E376" s="52"/>
      <c r="F376" s="90">
        <v>5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s="26" customFormat="1" ht="15.75" outlineLevel="6">
      <c r="A377" s="51" t="s">
        <v>355</v>
      </c>
      <c r="B377" s="52" t="s">
        <v>13</v>
      </c>
      <c r="C377" s="52" t="s">
        <v>315</v>
      </c>
      <c r="D377" s="52" t="s">
        <v>354</v>
      </c>
      <c r="E377" s="52"/>
      <c r="F377" s="90">
        <v>50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s="26" customFormat="1" ht="17.25" customHeight="1" outlineLevel="6">
      <c r="A378" s="16" t="s">
        <v>72</v>
      </c>
      <c r="B378" s="17" t="s">
        <v>52</v>
      </c>
      <c r="C378" s="17" t="s">
        <v>251</v>
      </c>
      <c r="D378" s="17" t="s">
        <v>5</v>
      </c>
      <c r="E378" s="17"/>
      <c r="F378" s="85">
        <f>F379</f>
        <v>23202.4</v>
      </c>
      <c r="G378" s="18" t="e">
        <f>G379+#REF!+#REF!</f>
        <v>#REF!</v>
      </c>
      <c r="H378" s="18" t="e">
        <f>H379+#REF!+#REF!</f>
        <v>#REF!</v>
      </c>
      <c r="I378" s="18" t="e">
        <f>I379+#REF!+#REF!</f>
        <v>#REF!</v>
      </c>
      <c r="J378" s="18" t="e">
        <f>J379+#REF!+#REF!</f>
        <v>#REF!</v>
      </c>
      <c r="K378" s="18" t="e">
        <f>K379+#REF!+#REF!</f>
        <v>#REF!</v>
      </c>
      <c r="L378" s="18" t="e">
        <f>L379+#REF!+#REF!</f>
        <v>#REF!</v>
      </c>
      <c r="M378" s="18" t="e">
        <f>M379+#REF!+#REF!</f>
        <v>#REF!</v>
      </c>
      <c r="N378" s="18" t="e">
        <f>N379+#REF!+#REF!</f>
        <v>#REF!</v>
      </c>
      <c r="O378" s="18" t="e">
        <f>O379+#REF!+#REF!</f>
        <v>#REF!</v>
      </c>
      <c r="P378" s="18" t="e">
        <f>P379+#REF!+#REF!</f>
        <v>#REF!</v>
      </c>
      <c r="Q378" s="18" t="e">
        <f>Q379+#REF!+#REF!</f>
        <v>#REF!</v>
      </c>
      <c r="R378" s="18" t="e">
        <f>R379+#REF!+#REF!</f>
        <v>#REF!</v>
      </c>
      <c r="S378" s="18" t="e">
        <f>S379+#REF!+#REF!</f>
        <v>#REF!</v>
      </c>
      <c r="T378" s="18" t="e">
        <f>T379+#REF!+#REF!</f>
        <v>#REF!</v>
      </c>
      <c r="U378" s="18" t="e">
        <f>U379+#REF!+#REF!</f>
        <v>#REF!</v>
      </c>
      <c r="V378" s="18" t="e">
        <f>V379+#REF!+#REF!</f>
        <v>#REF!</v>
      </c>
    </row>
    <row r="379" spans="1:22" s="26" customFormat="1" ht="15.75" outlineLevel="3">
      <c r="A379" s="8" t="s">
        <v>38</v>
      </c>
      <c r="B379" s="9" t="s">
        <v>14</v>
      </c>
      <c r="C379" s="9" t="s">
        <v>251</v>
      </c>
      <c r="D379" s="9" t="s">
        <v>5</v>
      </c>
      <c r="E379" s="9"/>
      <c r="F379" s="86">
        <f>F380+F395+F399+F403</f>
        <v>23202.4</v>
      </c>
      <c r="G379" s="10" t="e">
        <f>G380+#REF!+#REF!</f>
        <v>#REF!</v>
      </c>
      <c r="H379" s="10" t="e">
        <f>H380+#REF!+#REF!</f>
        <v>#REF!</v>
      </c>
      <c r="I379" s="10" t="e">
        <f>I380+#REF!+#REF!</f>
        <v>#REF!</v>
      </c>
      <c r="J379" s="10" t="e">
        <f>J380+#REF!+#REF!</f>
        <v>#REF!</v>
      </c>
      <c r="K379" s="10" t="e">
        <f>K380+#REF!+#REF!</f>
        <v>#REF!</v>
      </c>
      <c r="L379" s="10" t="e">
        <f>L380+#REF!+#REF!</f>
        <v>#REF!</v>
      </c>
      <c r="M379" s="10" t="e">
        <f>M380+#REF!+#REF!</f>
        <v>#REF!</v>
      </c>
      <c r="N379" s="10" t="e">
        <f>N380+#REF!+#REF!</f>
        <v>#REF!</v>
      </c>
      <c r="O379" s="10" t="e">
        <f>O380+#REF!+#REF!</f>
        <v>#REF!</v>
      </c>
      <c r="P379" s="10" t="e">
        <f>P380+#REF!+#REF!</f>
        <v>#REF!</v>
      </c>
      <c r="Q379" s="10" t="e">
        <f>Q380+#REF!+#REF!</f>
        <v>#REF!</v>
      </c>
      <c r="R379" s="10" t="e">
        <f>R380+#REF!+#REF!</f>
        <v>#REF!</v>
      </c>
      <c r="S379" s="10" t="e">
        <f>S380+#REF!+#REF!</f>
        <v>#REF!</v>
      </c>
      <c r="T379" s="10" t="e">
        <f>T380+#REF!+#REF!</f>
        <v>#REF!</v>
      </c>
      <c r="U379" s="10" t="e">
        <f>U380+#REF!+#REF!</f>
        <v>#REF!</v>
      </c>
      <c r="V379" s="10" t="e">
        <f>V380+#REF!+#REF!</f>
        <v>#REF!</v>
      </c>
    </row>
    <row r="380" spans="1:22" s="26" customFormat="1" ht="19.5" customHeight="1" outlineLevel="3">
      <c r="A380" s="14" t="s">
        <v>168</v>
      </c>
      <c r="B380" s="12" t="s">
        <v>14</v>
      </c>
      <c r="C380" s="12" t="s">
        <v>316</v>
      </c>
      <c r="D380" s="12" t="s">
        <v>5</v>
      </c>
      <c r="E380" s="12"/>
      <c r="F380" s="92">
        <f>F381+F387</f>
        <v>23050</v>
      </c>
      <c r="G380" s="13">
        <f aca="true" t="shared" si="37" ref="G380:V380">G388</f>
        <v>0</v>
      </c>
      <c r="H380" s="13">
        <f t="shared" si="37"/>
        <v>0</v>
      </c>
      <c r="I380" s="13">
        <f t="shared" si="37"/>
        <v>0</v>
      </c>
      <c r="J380" s="13">
        <f t="shared" si="37"/>
        <v>0</v>
      </c>
      <c r="K380" s="13">
        <f t="shared" si="37"/>
        <v>0</v>
      </c>
      <c r="L380" s="13">
        <f t="shared" si="37"/>
        <v>0</v>
      </c>
      <c r="M380" s="13">
        <f t="shared" si="37"/>
        <v>0</v>
      </c>
      <c r="N380" s="13">
        <f t="shared" si="37"/>
        <v>0</v>
      </c>
      <c r="O380" s="13">
        <f t="shared" si="37"/>
        <v>0</v>
      </c>
      <c r="P380" s="13">
        <f t="shared" si="37"/>
        <v>0</v>
      </c>
      <c r="Q380" s="13">
        <f t="shared" si="37"/>
        <v>0</v>
      </c>
      <c r="R380" s="13">
        <f t="shared" si="37"/>
        <v>0</v>
      </c>
      <c r="S380" s="13">
        <f t="shared" si="37"/>
        <v>0</v>
      </c>
      <c r="T380" s="13">
        <f t="shared" si="37"/>
        <v>0</v>
      </c>
      <c r="U380" s="13">
        <f t="shared" si="37"/>
        <v>0</v>
      </c>
      <c r="V380" s="13">
        <f t="shared" si="37"/>
        <v>0</v>
      </c>
    </row>
    <row r="381" spans="1:22" s="26" customFormat="1" ht="19.5" customHeight="1" outlineLevel="3">
      <c r="A381" s="54" t="s">
        <v>122</v>
      </c>
      <c r="B381" s="19" t="s">
        <v>14</v>
      </c>
      <c r="C381" s="19" t="s">
        <v>317</v>
      </c>
      <c r="D381" s="19" t="s">
        <v>5</v>
      </c>
      <c r="E381" s="19"/>
      <c r="F381" s="88">
        <f>F382</f>
        <v>4050</v>
      </c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</row>
    <row r="382" spans="1:22" s="26" customFormat="1" ht="32.25" customHeight="1" outlineLevel="3">
      <c r="A382" s="81" t="s">
        <v>169</v>
      </c>
      <c r="B382" s="6" t="s">
        <v>14</v>
      </c>
      <c r="C382" s="6" t="s">
        <v>318</v>
      </c>
      <c r="D382" s="6" t="s">
        <v>5</v>
      </c>
      <c r="E382" s="6"/>
      <c r="F382" s="89">
        <f>F383+F385</f>
        <v>4050</v>
      </c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</row>
    <row r="383" spans="1:22" s="26" customFormat="1" ht="19.5" customHeight="1" outlineLevel="3">
      <c r="A383" s="51" t="s">
        <v>96</v>
      </c>
      <c r="B383" s="52" t="s">
        <v>14</v>
      </c>
      <c r="C383" s="52" t="s">
        <v>318</v>
      </c>
      <c r="D383" s="52" t="s">
        <v>97</v>
      </c>
      <c r="E383" s="52"/>
      <c r="F383" s="104">
        <f>F384</f>
        <v>50</v>
      </c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</row>
    <row r="384" spans="1:22" s="26" customFormat="1" ht="19.5" customHeight="1" outlineLevel="3">
      <c r="A384" s="51" t="s">
        <v>98</v>
      </c>
      <c r="B384" s="52" t="s">
        <v>14</v>
      </c>
      <c r="C384" s="52" t="s">
        <v>318</v>
      </c>
      <c r="D384" s="52" t="s">
        <v>99</v>
      </c>
      <c r="E384" s="52"/>
      <c r="F384" s="104">
        <v>50</v>
      </c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</row>
    <row r="385" spans="1:22" s="26" customFormat="1" ht="19.5" customHeight="1" outlineLevel="3">
      <c r="A385" s="51" t="s">
        <v>377</v>
      </c>
      <c r="B385" s="52" t="s">
        <v>14</v>
      </c>
      <c r="C385" s="52" t="s">
        <v>318</v>
      </c>
      <c r="D385" s="52" t="s">
        <v>376</v>
      </c>
      <c r="E385" s="52"/>
      <c r="F385" s="104">
        <f>F386</f>
        <v>4000</v>
      </c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</row>
    <row r="386" spans="1:22" s="26" customFormat="1" ht="33.75" customHeight="1" outlineLevel="3">
      <c r="A386" s="51" t="s">
        <v>378</v>
      </c>
      <c r="B386" s="52" t="s">
        <v>14</v>
      </c>
      <c r="C386" s="52" t="s">
        <v>318</v>
      </c>
      <c r="D386" s="52" t="s">
        <v>375</v>
      </c>
      <c r="E386" s="52"/>
      <c r="F386" s="104">
        <v>4000</v>
      </c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</row>
    <row r="387" spans="1:22" s="26" customFormat="1" ht="35.25" customHeight="1" outlineLevel="3">
      <c r="A387" s="68" t="s">
        <v>170</v>
      </c>
      <c r="B387" s="19" t="s">
        <v>14</v>
      </c>
      <c r="C387" s="19" t="s">
        <v>319</v>
      </c>
      <c r="D387" s="19" t="s">
        <v>5</v>
      </c>
      <c r="E387" s="19"/>
      <c r="F387" s="88">
        <f>F388+F392</f>
        <v>19000</v>
      </c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</row>
    <row r="388" spans="1:22" s="26" customFormat="1" ht="31.5" outlineLevel="3">
      <c r="A388" s="5" t="s">
        <v>171</v>
      </c>
      <c r="B388" s="6" t="s">
        <v>14</v>
      </c>
      <c r="C388" s="6" t="s">
        <v>320</v>
      </c>
      <c r="D388" s="6" t="s">
        <v>5</v>
      </c>
      <c r="E388" s="6"/>
      <c r="F388" s="89">
        <f>F389</f>
        <v>11000</v>
      </c>
      <c r="G388" s="7">
        <f aca="true" t="shared" si="38" ref="G388:V388">G390</f>
        <v>0</v>
      </c>
      <c r="H388" s="7">
        <f t="shared" si="38"/>
        <v>0</v>
      </c>
      <c r="I388" s="7">
        <f t="shared" si="38"/>
        <v>0</v>
      </c>
      <c r="J388" s="7">
        <f t="shared" si="38"/>
        <v>0</v>
      </c>
      <c r="K388" s="7">
        <f t="shared" si="38"/>
        <v>0</v>
      </c>
      <c r="L388" s="7">
        <f t="shared" si="38"/>
        <v>0</v>
      </c>
      <c r="M388" s="7">
        <f t="shared" si="38"/>
        <v>0</v>
      </c>
      <c r="N388" s="7">
        <f t="shared" si="38"/>
        <v>0</v>
      </c>
      <c r="O388" s="7">
        <f t="shared" si="38"/>
        <v>0</v>
      </c>
      <c r="P388" s="7">
        <f t="shared" si="38"/>
        <v>0</v>
      </c>
      <c r="Q388" s="7">
        <f t="shared" si="38"/>
        <v>0</v>
      </c>
      <c r="R388" s="7">
        <f t="shared" si="38"/>
        <v>0</v>
      </c>
      <c r="S388" s="7">
        <f t="shared" si="38"/>
        <v>0</v>
      </c>
      <c r="T388" s="7">
        <f t="shared" si="38"/>
        <v>0</v>
      </c>
      <c r="U388" s="7">
        <f t="shared" si="38"/>
        <v>0</v>
      </c>
      <c r="V388" s="7">
        <f t="shared" si="38"/>
        <v>0</v>
      </c>
    </row>
    <row r="389" spans="1:22" s="26" customFormat="1" ht="15.75" outlineLevel="3">
      <c r="A389" s="51" t="s">
        <v>119</v>
      </c>
      <c r="B389" s="52" t="s">
        <v>14</v>
      </c>
      <c r="C389" s="52" t="s">
        <v>320</v>
      </c>
      <c r="D389" s="52" t="s">
        <v>120</v>
      </c>
      <c r="E389" s="52"/>
      <c r="F389" s="90">
        <f>F390+F391</f>
        <v>11000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s="26" customFormat="1" ht="47.25" outlineLevel="3">
      <c r="A390" s="60" t="s">
        <v>200</v>
      </c>
      <c r="B390" s="52" t="s">
        <v>14</v>
      </c>
      <c r="C390" s="52" t="s">
        <v>320</v>
      </c>
      <c r="D390" s="52" t="s">
        <v>85</v>
      </c>
      <c r="E390" s="52"/>
      <c r="F390" s="90">
        <v>11000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s="26" customFormat="1" ht="15.75" outlineLevel="3">
      <c r="A391" s="63" t="s">
        <v>86</v>
      </c>
      <c r="B391" s="52" t="s">
        <v>14</v>
      </c>
      <c r="C391" s="52" t="s">
        <v>341</v>
      </c>
      <c r="D391" s="52" t="s">
        <v>87</v>
      </c>
      <c r="E391" s="52"/>
      <c r="F391" s="90">
        <v>0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s="26" customFormat="1" ht="31.5" outlineLevel="3">
      <c r="A392" s="5" t="s">
        <v>172</v>
      </c>
      <c r="B392" s="6" t="s">
        <v>14</v>
      </c>
      <c r="C392" s="6" t="s">
        <v>321</v>
      </c>
      <c r="D392" s="6" t="s">
        <v>5</v>
      </c>
      <c r="E392" s="6"/>
      <c r="F392" s="89">
        <f>F393</f>
        <v>8000</v>
      </c>
      <c r="G392" s="7">
        <f aca="true" t="shared" si="39" ref="G392:V392">G394</f>
        <v>0</v>
      </c>
      <c r="H392" s="7">
        <f t="shared" si="39"/>
        <v>0</v>
      </c>
      <c r="I392" s="7">
        <f t="shared" si="39"/>
        <v>0</v>
      </c>
      <c r="J392" s="7">
        <f t="shared" si="39"/>
        <v>0</v>
      </c>
      <c r="K392" s="7">
        <f t="shared" si="39"/>
        <v>0</v>
      </c>
      <c r="L392" s="7">
        <f t="shared" si="39"/>
        <v>0</v>
      </c>
      <c r="M392" s="7">
        <f t="shared" si="39"/>
        <v>0</v>
      </c>
      <c r="N392" s="7">
        <f t="shared" si="39"/>
        <v>0</v>
      </c>
      <c r="O392" s="7">
        <f t="shared" si="39"/>
        <v>0</v>
      </c>
      <c r="P392" s="7">
        <f t="shared" si="39"/>
        <v>0</v>
      </c>
      <c r="Q392" s="7">
        <f t="shared" si="39"/>
        <v>0</v>
      </c>
      <c r="R392" s="7">
        <f t="shared" si="39"/>
        <v>0</v>
      </c>
      <c r="S392" s="7">
        <f t="shared" si="39"/>
        <v>0</v>
      </c>
      <c r="T392" s="7">
        <f t="shared" si="39"/>
        <v>0</v>
      </c>
      <c r="U392" s="7">
        <f t="shared" si="39"/>
        <v>0</v>
      </c>
      <c r="V392" s="7">
        <f t="shared" si="39"/>
        <v>0</v>
      </c>
    </row>
    <row r="393" spans="1:22" s="26" customFormat="1" ht="15.75" outlineLevel="3">
      <c r="A393" s="51" t="s">
        <v>119</v>
      </c>
      <c r="B393" s="52" t="s">
        <v>14</v>
      </c>
      <c r="C393" s="52" t="s">
        <v>321</v>
      </c>
      <c r="D393" s="52" t="s">
        <v>120</v>
      </c>
      <c r="E393" s="52"/>
      <c r="F393" s="90">
        <f>F394</f>
        <v>8000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s="26" customFormat="1" ht="47.25" outlineLevel="3">
      <c r="A394" s="60" t="s">
        <v>200</v>
      </c>
      <c r="B394" s="52" t="s">
        <v>14</v>
      </c>
      <c r="C394" s="52" t="s">
        <v>321</v>
      </c>
      <c r="D394" s="52" t="s">
        <v>85</v>
      </c>
      <c r="E394" s="52"/>
      <c r="F394" s="90">
        <v>8000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s="26" customFormat="1" ht="15.75" outlineLevel="3">
      <c r="A395" s="8" t="s">
        <v>229</v>
      </c>
      <c r="B395" s="9" t="s">
        <v>14</v>
      </c>
      <c r="C395" s="9" t="s">
        <v>322</v>
      </c>
      <c r="D395" s="9" t="s">
        <v>5</v>
      </c>
      <c r="E395" s="9"/>
      <c r="F395" s="86">
        <f>F396</f>
        <v>80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s="26" customFormat="1" ht="36" customHeight="1" outlineLevel="3">
      <c r="A396" s="81" t="s">
        <v>173</v>
      </c>
      <c r="B396" s="6" t="s">
        <v>14</v>
      </c>
      <c r="C396" s="6" t="s">
        <v>323</v>
      </c>
      <c r="D396" s="6" t="s">
        <v>5</v>
      </c>
      <c r="E396" s="6"/>
      <c r="F396" s="89">
        <f>F397</f>
        <v>80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s="26" customFormat="1" ht="15.75" outlineLevel="3">
      <c r="A397" s="51" t="s">
        <v>96</v>
      </c>
      <c r="B397" s="52" t="s">
        <v>14</v>
      </c>
      <c r="C397" s="52" t="s">
        <v>323</v>
      </c>
      <c r="D397" s="52" t="s">
        <v>97</v>
      </c>
      <c r="E397" s="52"/>
      <c r="F397" s="90">
        <f>F398</f>
        <v>80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s="26" customFormat="1" ht="31.5" outlineLevel="3">
      <c r="A398" s="51" t="s">
        <v>98</v>
      </c>
      <c r="B398" s="52" t="s">
        <v>14</v>
      </c>
      <c r="C398" s="52" t="s">
        <v>323</v>
      </c>
      <c r="D398" s="52" t="s">
        <v>99</v>
      </c>
      <c r="E398" s="52"/>
      <c r="F398" s="90">
        <v>80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s="26" customFormat="1" ht="15.75" outlineLevel="3">
      <c r="A399" s="8" t="s">
        <v>230</v>
      </c>
      <c r="B399" s="9" t="s">
        <v>14</v>
      </c>
      <c r="C399" s="9" t="s">
        <v>324</v>
      </c>
      <c r="D399" s="9" t="s">
        <v>5</v>
      </c>
      <c r="E399" s="9"/>
      <c r="F399" s="86">
        <f>F400</f>
        <v>42.4</v>
      </c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s="26" customFormat="1" ht="31.5" outlineLevel="3">
      <c r="A400" s="81" t="s">
        <v>174</v>
      </c>
      <c r="B400" s="6" t="s">
        <v>14</v>
      </c>
      <c r="C400" s="6" t="s">
        <v>325</v>
      </c>
      <c r="D400" s="6" t="s">
        <v>5</v>
      </c>
      <c r="E400" s="6"/>
      <c r="F400" s="89">
        <f>F401</f>
        <v>42.4</v>
      </c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s="26" customFormat="1" ht="15.75" outlineLevel="3">
      <c r="A401" s="51" t="s">
        <v>96</v>
      </c>
      <c r="B401" s="52" t="s">
        <v>14</v>
      </c>
      <c r="C401" s="52" t="s">
        <v>325</v>
      </c>
      <c r="D401" s="52" t="s">
        <v>97</v>
      </c>
      <c r="E401" s="52"/>
      <c r="F401" s="90">
        <f>F402</f>
        <v>42.4</v>
      </c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s="26" customFormat="1" ht="31.5" outlineLevel="3">
      <c r="A402" s="51" t="s">
        <v>98</v>
      </c>
      <c r="B402" s="52" t="s">
        <v>14</v>
      </c>
      <c r="C402" s="52" t="s">
        <v>325</v>
      </c>
      <c r="D402" s="52" t="s">
        <v>99</v>
      </c>
      <c r="E402" s="52"/>
      <c r="F402" s="90">
        <v>42.4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s="26" customFormat="1" ht="15.75" outlineLevel="3">
      <c r="A403" s="8" t="s">
        <v>231</v>
      </c>
      <c r="B403" s="9" t="s">
        <v>14</v>
      </c>
      <c r="C403" s="9" t="s">
        <v>326</v>
      </c>
      <c r="D403" s="9" t="s">
        <v>5</v>
      </c>
      <c r="E403" s="9"/>
      <c r="F403" s="86">
        <f>F404</f>
        <v>30</v>
      </c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s="26" customFormat="1" ht="31.5" outlineLevel="3">
      <c r="A404" s="81" t="s">
        <v>175</v>
      </c>
      <c r="B404" s="6" t="s">
        <v>14</v>
      </c>
      <c r="C404" s="6" t="s">
        <v>327</v>
      </c>
      <c r="D404" s="6" t="s">
        <v>5</v>
      </c>
      <c r="E404" s="6"/>
      <c r="F404" s="89">
        <f>F405</f>
        <v>30</v>
      </c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s="26" customFormat="1" ht="15.75" outlineLevel="3">
      <c r="A405" s="51" t="s">
        <v>96</v>
      </c>
      <c r="B405" s="52" t="s">
        <v>14</v>
      </c>
      <c r="C405" s="52" t="s">
        <v>327</v>
      </c>
      <c r="D405" s="52" t="s">
        <v>97</v>
      </c>
      <c r="E405" s="52"/>
      <c r="F405" s="90">
        <f>F406</f>
        <v>30</v>
      </c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s="26" customFormat="1" ht="31.5" outlineLevel="3">
      <c r="A406" s="51" t="s">
        <v>98</v>
      </c>
      <c r="B406" s="52" t="s">
        <v>14</v>
      </c>
      <c r="C406" s="52" t="s">
        <v>327</v>
      </c>
      <c r="D406" s="52" t="s">
        <v>99</v>
      </c>
      <c r="E406" s="52"/>
      <c r="F406" s="90">
        <v>30</v>
      </c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s="26" customFormat="1" ht="17.25" customHeight="1" outlineLevel="6">
      <c r="A407" s="16" t="s">
        <v>51</v>
      </c>
      <c r="B407" s="17" t="s">
        <v>50</v>
      </c>
      <c r="C407" s="17" t="s">
        <v>251</v>
      </c>
      <c r="D407" s="17" t="s">
        <v>5</v>
      </c>
      <c r="E407" s="17"/>
      <c r="F407" s="18">
        <f>F408+F414+F423+F429</f>
        <v>5514</v>
      </c>
      <c r="G407" s="18" t="e">
        <f aca="true" t="shared" si="40" ref="G407:V407">G408+G414+G423</f>
        <v>#REF!</v>
      </c>
      <c r="H407" s="18" t="e">
        <f t="shared" si="40"/>
        <v>#REF!</v>
      </c>
      <c r="I407" s="18" t="e">
        <f t="shared" si="40"/>
        <v>#REF!</v>
      </c>
      <c r="J407" s="18" t="e">
        <f t="shared" si="40"/>
        <v>#REF!</v>
      </c>
      <c r="K407" s="18" t="e">
        <f t="shared" si="40"/>
        <v>#REF!</v>
      </c>
      <c r="L407" s="18" t="e">
        <f t="shared" si="40"/>
        <v>#REF!</v>
      </c>
      <c r="M407" s="18" t="e">
        <f t="shared" si="40"/>
        <v>#REF!</v>
      </c>
      <c r="N407" s="18" t="e">
        <f t="shared" si="40"/>
        <v>#REF!</v>
      </c>
      <c r="O407" s="18" t="e">
        <f t="shared" si="40"/>
        <v>#REF!</v>
      </c>
      <c r="P407" s="18" t="e">
        <f t="shared" si="40"/>
        <v>#REF!</v>
      </c>
      <c r="Q407" s="18" t="e">
        <f t="shared" si="40"/>
        <v>#REF!</v>
      </c>
      <c r="R407" s="18" t="e">
        <f t="shared" si="40"/>
        <v>#REF!</v>
      </c>
      <c r="S407" s="18" t="e">
        <f t="shared" si="40"/>
        <v>#REF!</v>
      </c>
      <c r="T407" s="18" t="e">
        <f t="shared" si="40"/>
        <v>#REF!</v>
      </c>
      <c r="U407" s="18" t="e">
        <f t="shared" si="40"/>
        <v>#REF!</v>
      </c>
      <c r="V407" s="18" t="e">
        <f t="shared" si="40"/>
        <v>#REF!</v>
      </c>
    </row>
    <row r="408" spans="1:22" s="26" customFormat="1" ht="15.75" outlineLevel="3">
      <c r="A408" s="77" t="s">
        <v>40</v>
      </c>
      <c r="B408" s="32" t="s">
        <v>15</v>
      </c>
      <c r="C408" s="32" t="s">
        <v>251</v>
      </c>
      <c r="D408" s="32" t="s">
        <v>5</v>
      </c>
      <c r="E408" s="32"/>
      <c r="F408" s="70">
        <f>F409</f>
        <v>720</v>
      </c>
      <c r="G408" s="10">
        <f aca="true" t="shared" si="41" ref="G408:V408">G410</f>
        <v>0</v>
      </c>
      <c r="H408" s="10">
        <f t="shared" si="41"/>
        <v>0</v>
      </c>
      <c r="I408" s="10">
        <f t="shared" si="41"/>
        <v>0</v>
      </c>
      <c r="J408" s="10">
        <f t="shared" si="41"/>
        <v>0</v>
      </c>
      <c r="K408" s="10">
        <f t="shared" si="41"/>
        <v>0</v>
      </c>
      <c r="L408" s="10">
        <f t="shared" si="41"/>
        <v>0</v>
      </c>
      <c r="M408" s="10">
        <f t="shared" si="41"/>
        <v>0</v>
      </c>
      <c r="N408" s="10">
        <f t="shared" si="41"/>
        <v>0</v>
      </c>
      <c r="O408" s="10">
        <f t="shared" si="41"/>
        <v>0</v>
      </c>
      <c r="P408" s="10">
        <f t="shared" si="41"/>
        <v>0</v>
      </c>
      <c r="Q408" s="10">
        <f t="shared" si="41"/>
        <v>0</v>
      </c>
      <c r="R408" s="10">
        <f t="shared" si="41"/>
        <v>0</v>
      </c>
      <c r="S408" s="10">
        <f t="shared" si="41"/>
        <v>0</v>
      </c>
      <c r="T408" s="10">
        <f t="shared" si="41"/>
        <v>0</v>
      </c>
      <c r="U408" s="10">
        <f t="shared" si="41"/>
        <v>0</v>
      </c>
      <c r="V408" s="10">
        <f t="shared" si="41"/>
        <v>0</v>
      </c>
    </row>
    <row r="409" spans="1:22" s="26" customFormat="1" ht="31.5" outlineLevel="3">
      <c r="A409" s="22" t="s">
        <v>134</v>
      </c>
      <c r="B409" s="9" t="s">
        <v>15</v>
      </c>
      <c r="C409" s="9" t="s">
        <v>252</v>
      </c>
      <c r="D409" s="9" t="s">
        <v>5</v>
      </c>
      <c r="E409" s="9"/>
      <c r="F409" s="86">
        <f>F410</f>
        <v>720</v>
      </c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</row>
    <row r="410" spans="1:22" s="15" customFormat="1" ht="30.75" customHeight="1" outlineLevel="3">
      <c r="A410" s="22" t="s">
        <v>136</v>
      </c>
      <c r="B410" s="12" t="s">
        <v>15</v>
      </c>
      <c r="C410" s="12" t="s">
        <v>253</v>
      </c>
      <c r="D410" s="12" t="s">
        <v>5</v>
      </c>
      <c r="E410" s="12"/>
      <c r="F410" s="92">
        <f>F411</f>
        <v>720</v>
      </c>
      <c r="G410" s="13">
        <f aca="true" t="shared" si="42" ref="G410:V411">G411</f>
        <v>0</v>
      </c>
      <c r="H410" s="13">
        <f t="shared" si="42"/>
        <v>0</v>
      </c>
      <c r="I410" s="13">
        <f t="shared" si="42"/>
        <v>0</v>
      </c>
      <c r="J410" s="13">
        <f t="shared" si="42"/>
        <v>0</v>
      </c>
      <c r="K410" s="13">
        <f t="shared" si="42"/>
        <v>0</v>
      </c>
      <c r="L410" s="13">
        <f t="shared" si="42"/>
        <v>0</v>
      </c>
      <c r="M410" s="13">
        <f t="shared" si="42"/>
        <v>0</v>
      </c>
      <c r="N410" s="13">
        <f t="shared" si="42"/>
        <v>0</v>
      </c>
      <c r="O410" s="13">
        <f t="shared" si="42"/>
        <v>0</v>
      </c>
      <c r="P410" s="13">
        <f t="shared" si="42"/>
        <v>0</v>
      </c>
      <c r="Q410" s="13">
        <f t="shared" si="42"/>
        <v>0</v>
      </c>
      <c r="R410" s="13">
        <f t="shared" si="42"/>
        <v>0</v>
      </c>
      <c r="S410" s="13">
        <f t="shared" si="42"/>
        <v>0</v>
      </c>
      <c r="T410" s="13">
        <f t="shared" si="42"/>
        <v>0</v>
      </c>
      <c r="U410" s="13">
        <f t="shared" si="42"/>
        <v>0</v>
      </c>
      <c r="V410" s="13">
        <f t="shared" si="42"/>
        <v>0</v>
      </c>
    </row>
    <row r="411" spans="1:22" s="26" customFormat="1" ht="33" customHeight="1" outlineLevel="4">
      <c r="A411" s="54" t="s">
        <v>176</v>
      </c>
      <c r="B411" s="19" t="s">
        <v>15</v>
      </c>
      <c r="C411" s="19" t="s">
        <v>328</v>
      </c>
      <c r="D411" s="19" t="s">
        <v>5</v>
      </c>
      <c r="E411" s="19"/>
      <c r="F411" s="88">
        <f>F412</f>
        <v>720</v>
      </c>
      <c r="G411" s="7">
        <f t="shared" si="42"/>
        <v>0</v>
      </c>
      <c r="H411" s="7">
        <f t="shared" si="42"/>
        <v>0</v>
      </c>
      <c r="I411" s="7">
        <f t="shared" si="42"/>
        <v>0</v>
      </c>
      <c r="J411" s="7">
        <f t="shared" si="42"/>
        <v>0</v>
      </c>
      <c r="K411" s="7">
        <f t="shared" si="42"/>
        <v>0</v>
      </c>
      <c r="L411" s="7">
        <f t="shared" si="42"/>
        <v>0</v>
      </c>
      <c r="M411" s="7">
        <f t="shared" si="42"/>
        <v>0</v>
      </c>
      <c r="N411" s="7">
        <f t="shared" si="42"/>
        <v>0</v>
      </c>
      <c r="O411" s="7">
        <f t="shared" si="42"/>
        <v>0</v>
      </c>
      <c r="P411" s="7">
        <f t="shared" si="42"/>
        <v>0</v>
      </c>
      <c r="Q411" s="7">
        <f t="shared" si="42"/>
        <v>0</v>
      </c>
      <c r="R411" s="7">
        <f t="shared" si="42"/>
        <v>0</v>
      </c>
      <c r="S411" s="7">
        <f t="shared" si="42"/>
        <v>0</v>
      </c>
      <c r="T411" s="7">
        <f t="shared" si="42"/>
        <v>0</v>
      </c>
      <c r="U411" s="7">
        <f t="shared" si="42"/>
        <v>0</v>
      </c>
      <c r="V411" s="7">
        <f t="shared" si="42"/>
        <v>0</v>
      </c>
    </row>
    <row r="412" spans="1:22" s="26" customFormat="1" ht="15.75" outlineLevel="5">
      <c r="A412" s="5" t="s">
        <v>125</v>
      </c>
      <c r="B412" s="6" t="s">
        <v>15</v>
      </c>
      <c r="C412" s="6" t="s">
        <v>328</v>
      </c>
      <c r="D412" s="6" t="s">
        <v>123</v>
      </c>
      <c r="E412" s="6"/>
      <c r="F412" s="89">
        <f>F413</f>
        <v>720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s="26" customFormat="1" ht="31.5" outlineLevel="5">
      <c r="A413" s="51" t="s">
        <v>126</v>
      </c>
      <c r="B413" s="52" t="s">
        <v>15</v>
      </c>
      <c r="C413" s="52" t="s">
        <v>328</v>
      </c>
      <c r="D413" s="52" t="s">
        <v>124</v>
      </c>
      <c r="E413" s="52"/>
      <c r="F413" s="90">
        <v>720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s="26" customFormat="1" ht="15.75" outlineLevel="3">
      <c r="A414" s="77" t="s">
        <v>41</v>
      </c>
      <c r="B414" s="32" t="s">
        <v>16</v>
      </c>
      <c r="C414" s="32" t="s">
        <v>251</v>
      </c>
      <c r="D414" s="32" t="s">
        <v>5</v>
      </c>
      <c r="E414" s="32"/>
      <c r="F414" s="94">
        <f>F415</f>
        <v>558</v>
      </c>
      <c r="G414" s="10" t="e">
        <f>#REF!</f>
        <v>#REF!</v>
      </c>
      <c r="H414" s="10" t="e">
        <f>#REF!</f>
        <v>#REF!</v>
      </c>
      <c r="I414" s="10" t="e">
        <f>#REF!</f>
        <v>#REF!</v>
      </c>
      <c r="J414" s="10" t="e">
        <f>#REF!</f>
        <v>#REF!</v>
      </c>
      <c r="K414" s="10" t="e">
        <f>#REF!</f>
        <v>#REF!</v>
      </c>
      <c r="L414" s="10" t="e">
        <f>#REF!</f>
        <v>#REF!</v>
      </c>
      <c r="M414" s="10" t="e">
        <f>#REF!</f>
        <v>#REF!</v>
      </c>
      <c r="N414" s="10" t="e">
        <f>#REF!</f>
        <v>#REF!</v>
      </c>
      <c r="O414" s="10" t="e">
        <f>#REF!</f>
        <v>#REF!</v>
      </c>
      <c r="P414" s="10" t="e">
        <f>#REF!</f>
        <v>#REF!</v>
      </c>
      <c r="Q414" s="10" t="e">
        <f>#REF!</f>
        <v>#REF!</v>
      </c>
      <c r="R414" s="10" t="e">
        <f>#REF!</f>
        <v>#REF!</v>
      </c>
      <c r="S414" s="10" t="e">
        <f>#REF!</f>
        <v>#REF!</v>
      </c>
      <c r="T414" s="10" t="e">
        <f>#REF!</f>
        <v>#REF!</v>
      </c>
      <c r="U414" s="10" t="e">
        <f>#REF!</f>
        <v>#REF!</v>
      </c>
      <c r="V414" s="10" t="e">
        <f>#REF!</f>
        <v>#REF!</v>
      </c>
    </row>
    <row r="415" spans="1:22" s="26" customFormat="1" ht="15.75" outlineLevel="3">
      <c r="A415" s="14" t="s">
        <v>143</v>
      </c>
      <c r="B415" s="9" t="s">
        <v>16</v>
      </c>
      <c r="C415" s="9" t="s">
        <v>251</v>
      </c>
      <c r="D415" s="9" t="s">
        <v>5</v>
      </c>
      <c r="E415" s="9"/>
      <c r="F415" s="86">
        <f>F416</f>
        <v>558</v>
      </c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</row>
    <row r="416" spans="1:22" s="26" customFormat="1" ht="15.75" outlineLevel="5">
      <c r="A416" s="8" t="s">
        <v>232</v>
      </c>
      <c r="B416" s="9" t="s">
        <v>16</v>
      </c>
      <c r="C416" s="9" t="s">
        <v>329</v>
      </c>
      <c r="D416" s="9" t="s">
        <v>5</v>
      </c>
      <c r="E416" s="9"/>
      <c r="F416" s="86">
        <f>F417+F420</f>
        <v>558</v>
      </c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s="26" customFormat="1" ht="31.5" outlineLevel="5">
      <c r="A417" s="68" t="s">
        <v>177</v>
      </c>
      <c r="B417" s="19" t="s">
        <v>16</v>
      </c>
      <c r="C417" s="19" t="s">
        <v>367</v>
      </c>
      <c r="D417" s="19" t="s">
        <v>5</v>
      </c>
      <c r="E417" s="19"/>
      <c r="F417" s="88">
        <f>F418</f>
        <v>558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s="26" customFormat="1" ht="31.5" outlineLevel="5">
      <c r="A418" s="5" t="s">
        <v>106</v>
      </c>
      <c r="B418" s="6" t="s">
        <v>16</v>
      </c>
      <c r="C418" s="6" t="s">
        <v>367</v>
      </c>
      <c r="D418" s="6" t="s">
        <v>107</v>
      </c>
      <c r="E418" s="6"/>
      <c r="F418" s="89">
        <f>F419</f>
        <v>558</v>
      </c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s="26" customFormat="1" ht="15.75" outlineLevel="5">
      <c r="A419" s="51" t="s">
        <v>128</v>
      </c>
      <c r="B419" s="52" t="s">
        <v>16</v>
      </c>
      <c r="C419" s="52" t="s">
        <v>367</v>
      </c>
      <c r="D419" s="52" t="s">
        <v>127</v>
      </c>
      <c r="E419" s="52"/>
      <c r="F419" s="90">
        <v>558</v>
      </c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s="26" customFormat="1" ht="20.25" customHeight="1" outlineLevel="5">
      <c r="A420" s="68" t="s">
        <v>389</v>
      </c>
      <c r="B420" s="19" t="s">
        <v>16</v>
      </c>
      <c r="C420" s="19" t="s">
        <v>388</v>
      </c>
      <c r="D420" s="19" t="s">
        <v>5</v>
      </c>
      <c r="E420" s="19"/>
      <c r="F420" s="88">
        <f>F421</f>
        <v>0</v>
      </c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s="26" customFormat="1" ht="31.5" outlineLevel="5">
      <c r="A421" s="5" t="s">
        <v>106</v>
      </c>
      <c r="B421" s="6" t="s">
        <v>16</v>
      </c>
      <c r="C421" s="6" t="s">
        <v>388</v>
      </c>
      <c r="D421" s="6" t="s">
        <v>107</v>
      </c>
      <c r="E421" s="6"/>
      <c r="F421" s="89">
        <f>F422</f>
        <v>0</v>
      </c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s="26" customFormat="1" ht="15.75" outlineLevel="5">
      <c r="A422" s="51" t="s">
        <v>128</v>
      </c>
      <c r="B422" s="52" t="s">
        <v>16</v>
      </c>
      <c r="C422" s="52" t="s">
        <v>388</v>
      </c>
      <c r="D422" s="52" t="s">
        <v>127</v>
      </c>
      <c r="E422" s="52"/>
      <c r="F422" s="90">
        <v>0</v>
      </c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s="26" customFormat="1" ht="15.75" outlineLevel="5">
      <c r="A423" s="77" t="s">
        <v>46</v>
      </c>
      <c r="B423" s="32" t="s">
        <v>23</v>
      </c>
      <c r="C423" s="32" t="s">
        <v>251</v>
      </c>
      <c r="D423" s="32" t="s">
        <v>5</v>
      </c>
      <c r="E423" s="32"/>
      <c r="F423" s="70">
        <f>F424</f>
        <v>4206</v>
      </c>
      <c r="G423" s="10">
        <f aca="true" t="shared" si="43" ref="G423:V423">G425</f>
        <v>0</v>
      </c>
      <c r="H423" s="10">
        <f t="shared" si="43"/>
        <v>0</v>
      </c>
      <c r="I423" s="10">
        <f t="shared" si="43"/>
        <v>0</v>
      </c>
      <c r="J423" s="10">
        <f t="shared" si="43"/>
        <v>0</v>
      </c>
      <c r="K423" s="10">
        <f t="shared" si="43"/>
        <v>0</v>
      </c>
      <c r="L423" s="10">
        <f t="shared" si="43"/>
        <v>0</v>
      </c>
      <c r="M423" s="10">
        <f t="shared" si="43"/>
        <v>0</v>
      </c>
      <c r="N423" s="10">
        <f t="shared" si="43"/>
        <v>0</v>
      </c>
      <c r="O423" s="10">
        <f t="shared" si="43"/>
        <v>0</v>
      </c>
      <c r="P423" s="10">
        <f t="shared" si="43"/>
        <v>0</v>
      </c>
      <c r="Q423" s="10">
        <f t="shared" si="43"/>
        <v>0</v>
      </c>
      <c r="R423" s="10">
        <f t="shared" si="43"/>
        <v>0</v>
      </c>
      <c r="S423" s="10">
        <f t="shared" si="43"/>
        <v>0</v>
      </c>
      <c r="T423" s="10">
        <f t="shared" si="43"/>
        <v>0</v>
      </c>
      <c r="U423" s="10">
        <f t="shared" si="43"/>
        <v>0</v>
      </c>
      <c r="V423" s="10">
        <f t="shared" si="43"/>
        <v>0</v>
      </c>
    </row>
    <row r="424" spans="1:22" s="26" customFormat="1" ht="31.5" outlineLevel="5">
      <c r="A424" s="22" t="s">
        <v>134</v>
      </c>
      <c r="B424" s="9" t="s">
        <v>23</v>
      </c>
      <c r="C424" s="9" t="s">
        <v>252</v>
      </c>
      <c r="D424" s="9" t="s">
        <v>5</v>
      </c>
      <c r="E424" s="9"/>
      <c r="F424" s="10">
        <f>F425</f>
        <v>4206</v>
      </c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</row>
    <row r="425" spans="1:22" s="26" customFormat="1" ht="31.5" outlineLevel="5">
      <c r="A425" s="22" t="s">
        <v>136</v>
      </c>
      <c r="B425" s="12" t="s">
        <v>23</v>
      </c>
      <c r="C425" s="12" t="s">
        <v>253</v>
      </c>
      <c r="D425" s="12" t="s">
        <v>5</v>
      </c>
      <c r="E425" s="12"/>
      <c r="F425" s="13">
        <f>F426</f>
        <v>4206</v>
      </c>
      <c r="G425" s="13">
        <f aca="true" t="shared" si="44" ref="G425:V426">G426</f>
        <v>0</v>
      </c>
      <c r="H425" s="13">
        <f t="shared" si="44"/>
        <v>0</v>
      </c>
      <c r="I425" s="13">
        <f t="shared" si="44"/>
        <v>0</v>
      </c>
      <c r="J425" s="13">
        <f t="shared" si="44"/>
        <v>0</v>
      </c>
      <c r="K425" s="13">
        <f t="shared" si="44"/>
        <v>0</v>
      </c>
      <c r="L425" s="13">
        <f t="shared" si="44"/>
        <v>0</v>
      </c>
      <c r="M425" s="13">
        <f t="shared" si="44"/>
        <v>0</v>
      </c>
      <c r="N425" s="13">
        <f t="shared" si="44"/>
        <v>0</v>
      </c>
      <c r="O425" s="13">
        <f t="shared" si="44"/>
        <v>0</v>
      </c>
      <c r="P425" s="13">
        <f t="shared" si="44"/>
        <v>0</v>
      </c>
      <c r="Q425" s="13">
        <f t="shared" si="44"/>
        <v>0</v>
      </c>
      <c r="R425" s="13">
        <f t="shared" si="44"/>
        <v>0</v>
      </c>
      <c r="S425" s="13">
        <f t="shared" si="44"/>
        <v>0</v>
      </c>
      <c r="T425" s="13">
        <f t="shared" si="44"/>
        <v>0</v>
      </c>
      <c r="U425" s="13">
        <f t="shared" si="44"/>
        <v>0</v>
      </c>
      <c r="V425" s="13">
        <f t="shared" si="44"/>
        <v>0</v>
      </c>
    </row>
    <row r="426" spans="1:22" s="26" customFormat="1" ht="47.25" outlineLevel="5">
      <c r="A426" s="68" t="s">
        <v>178</v>
      </c>
      <c r="B426" s="19" t="s">
        <v>23</v>
      </c>
      <c r="C426" s="19" t="s">
        <v>330</v>
      </c>
      <c r="D426" s="19" t="s">
        <v>5</v>
      </c>
      <c r="E426" s="19"/>
      <c r="F426" s="20">
        <f>F427</f>
        <v>4206</v>
      </c>
      <c r="G426" s="7">
        <f t="shared" si="44"/>
        <v>0</v>
      </c>
      <c r="H426" s="7">
        <f t="shared" si="44"/>
        <v>0</v>
      </c>
      <c r="I426" s="7">
        <f t="shared" si="44"/>
        <v>0</v>
      </c>
      <c r="J426" s="7">
        <f t="shared" si="44"/>
        <v>0</v>
      </c>
      <c r="K426" s="7">
        <f t="shared" si="44"/>
        <v>0</v>
      </c>
      <c r="L426" s="7">
        <f t="shared" si="44"/>
        <v>0</v>
      </c>
      <c r="M426" s="7">
        <f t="shared" si="44"/>
        <v>0</v>
      </c>
      <c r="N426" s="7">
        <f t="shared" si="44"/>
        <v>0</v>
      </c>
      <c r="O426" s="7">
        <f t="shared" si="44"/>
        <v>0</v>
      </c>
      <c r="P426" s="7">
        <f t="shared" si="44"/>
        <v>0</v>
      </c>
      <c r="Q426" s="7">
        <f t="shared" si="44"/>
        <v>0</v>
      </c>
      <c r="R426" s="7">
        <f t="shared" si="44"/>
        <v>0</v>
      </c>
      <c r="S426" s="7">
        <f t="shared" si="44"/>
        <v>0</v>
      </c>
      <c r="T426" s="7">
        <f t="shared" si="44"/>
        <v>0</v>
      </c>
      <c r="U426" s="7">
        <f t="shared" si="44"/>
        <v>0</v>
      </c>
      <c r="V426" s="7">
        <f t="shared" si="44"/>
        <v>0</v>
      </c>
    </row>
    <row r="427" spans="1:22" s="26" customFormat="1" ht="15.75" outlineLevel="5">
      <c r="A427" s="5" t="s">
        <v>125</v>
      </c>
      <c r="B427" s="6" t="s">
        <v>23</v>
      </c>
      <c r="C427" s="6" t="s">
        <v>330</v>
      </c>
      <c r="D427" s="6" t="s">
        <v>123</v>
      </c>
      <c r="E427" s="6"/>
      <c r="F427" s="7">
        <f>F428</f>
        <v>4206</v>
      </c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s="26" customFormat="1" ht="31.5" outlineLevel="5">
      <c r="A428" s="51" t="s">
        <v>126</v>
      </c>
      <c r="B428" s="52" t="s">
        <v>23</v>
      </c>
      <c r="C428" s="52" t="s">
        <v>330</v>
      </c>
      <c r="D428" s="52" t="s">
        <v>124</v>
      </c>
      <c r="E428" s="52"/>
      <c r="F428" s="53">
        <v>4206</v>
      </c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</row>
    <row r="429" spans="1:22" s="26" customFormat="1" ht="15.75" outlineLevel="5">
      <c r="A429" s="77" t="s">
        <v>179</v>
      </c>
      <c r="B429" s="32" t="s">
        <v>180</v>
      </c>
      <c r="C429" s="32" t="s">
        <v>251</v>
      </c>
      <c r="D429" s="32" t="s">
        <v>5</v>
      </c>
      <c r="E429" s="32"/>
      <c r="F429" s="70">
        <f>F430</f>
        <v>30</v>
      </c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</row>
    <row r="430" spans="1:22" s="26" customFormat="1" ht="15.75" outlineLevel="5">
      <c r="A430" s="14" t="s">
        <v>371</v>
      </c>
      <c r="B430" s="9" t="s">
        <v>180</v>
      </c>
      <c r="C430" s="9" t="s">
        <v>331</v>
      </c>
      <c r="D430" s="9" t="s">
        <v>5</v>
      </c>
      <c r="E430" s="9"/>
      <c r="F430" s="10">
        <f>F431</f>
        <v>30</v>
      </c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</row>
    <row r="431" spans="1:22" s="26" customFormat="1" ht="33" customHeight="1" outlineLevel="5">
      <c r="A431" s="68" t="s">
        <v>182</v>
      </c>
      <c r="B431" s="19" t="s">
        <v>180</v>
      </c>
      <c r="C431" s="19" t="s">
        <v>332</v>
      </c>
      <c r="D431" s="19" t="s">
        <v>5</v>
      </c>
      <c r="E431" s="19"/>
      <c r="F431" s="20">
        <f>F432</f>
        <v>30</v>
      </c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</row>
    <row r="432" spans="1:22" s="26" customFormat="1" ht="15.75" outlineLevel="5">
      <c r="A432" s="5" t="s">
        <v>96</v>
      </c>
      <c r="B432" s="6" t="s">
        <v>181</v>
      </c>
      <c r="C432" s="6" t="s">
        <v>332</v>
      </c>
      <c r="D432" s="6" t="s">
        <v>97</v>
      </c>
      <c r="E432" s="6"/>
      <c r="F432" s="7">
        <f>F433</f>
        <v>30</v>
      </c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</row>
    <row r="433" spans="1:22" s="26" customFormat="1" ht="31.5" outlineLevel="5">
      <c r="A433" s="51" t="s">
        <v>98</v>
      </c>
      <c r="B433" s="52" t="s">
        <v>180</v>
      </c>
      <c r="C433" s="52" t="s">
        <v>332</v>
      </c>
      <c r="D433" s="52" t="s">
        <v>99</v>
      </c>
      <c r="E433" s="52"/>
      <c r="F433" s="53">
        <v>30</v>
      </c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</row>
    <row r="434" spans="1:22" s="26" customFormat="1" ht="18.75" outlineLevel="5">
      <c r="A434" s="16" t="s">
        <v>78</v>
      </c>
      <c r="B434" s="17" t="s">
        <v>49</v>
      </c>
      <c r="C434" s="17" t="s">
        <v>251</v>
      </c>
      <c r="D434" s="17" t="s">
        <v>5</v>
      </c>
      <c r="E434" s="17"/>
      <c r="F434" s="18">
        <f>F435+F441</f>
        <v>122</v>
      </c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</row>
    <row r="435" spans="1:22" s="26" customFormat="1" ht="15.75" outlineLevel="5">
      <c r="A435" s="8" t="s">
        <v>39</v>
      </c>
      <c r="B435" s="9" t="s">
        <v>17</v>
      </c>
      <c r="C435" s="9" t="s">
        <v>251</v>
      </c>
      <c r="D435" s="9" t="s">
        <v>5</v>
      </c>
      <c r="E435" s="9"/>
      <c r="F435" s="10">
        <f>F436</f>
        <v>122</v>
      </c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</row>
    <row r="436" spans="1:22" s="26" customFormat="1" ht="15.75" outlineLevel="5">
      <c r="A436" s="65" t="s">
        <v>233</v>
      </c>
      <c r="B436" s="19" t="s">
        <v>17</v>
      </c>
      <c r="C436" s="19" t="s">
        <v>333</v>
      </c>
      <c r="D436" s="19" t="s">
        <v>5</v>
      </c>
      <c r="E436" s="19"/>
      <c r="F436" s="20">
        <f>F437</f>
        <v>122</v>
      </c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</row>
    <row r="437" spans="1:22" s="26" customFormat="1" ht="36" customHeight="1" outlineLevel="5">
      <c r="A437" s="68" t="s">
        <v>183</v>
      </c>
      <c r="B437" s="19" t="s">
        <v>17</v>
      </c>
      <c r="C437" s="19" t="s">
        <v>334</v>
      </c>
      <c r="D437" s="19" t="s">
        <v>5</v>
      </c>
      <c r="E437" s="19"/>
      <c r="F437" s="20">
        <f>F438+F439</f>
        <v>122</v>
      </c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</row>
    <row r="438" spans="1:22" s="26" customFormat="1" ht="22.5" customHeight="1" outlineLevel="5">
      <c r="A438" s="5" t="s">
        <v>352</v>
      </c>
      <c r="B438" s="6" t="s">
        <v>17</v>
      </c>
      <c r="C438" s="6" t="s">
        <v>334</v>
      </c>
      <c r="D438" s="6" t="s">
        <v>353</v>
      </c>
      <c r="E438" s="6"/>
      <c r="F438" s="7">
        <v>0</v>
      </c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</row>
    <row r="439" spans="1:22" s="26" customFormat="1" ht="15.75" outlineLevel="5">
      <c r="A439" s="5" t="s">
        <v>96</v>
      </c>
      <c r="B439" s="6" t="s">
        <v>17</v>
      </c>
      <c r="C439" s="6" t="s">
        <v>334</v>
      </c>
      <c r="D439" s="6" t="s">
        <v>97</v>
      </c>
      <c r="E439" s="6"/>
      <c r="F439" s="7">
        <f>F440</f>
        <v>122</v>
      </c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</row>
    <row r="440" spans="1:22" s="26" customFormat="1" ht="31.5" outlineLevel="5">
      <c r="A440" s="51" t="s">
        <v>98</v>
      </c>
      <c r="B440" s="52" t="s">
        <v>17</v>
      </c>
      <c r="C440" s="52" t="s">
        <v>334</v>
      </c>
      <c r="D440" s="52" t="s">
        <v>99</v>
      </c>
      <c r="E440" s="52"/>
      <c r="F440" s="53">
        <v>122</v>
      </c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</row>
    <row r="441" spans="1:22" s="26" customFormat="1" ht="15.75" outlineLevel="5">
      <c r="A441" s="21" t="s">
        <v>88</v>
      </c>
      <c r="B441" s="9" t="s">
        <v>89</v>
      </c>
      <c r="C441" s="9" t="s">
        <v>251</v>
      </c>
      <c r="D441" s="9" t="s">
        <v>5</v>
      </c>
      <c r="E441" s="6"/>
      <c r="F441" s="10">
        <f>F442</f>
        <v>0</v>
      </c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</row>
    <row r="442" spans="1:22" s="26" customFormat="1" ht="15.75" outlineLevel="5">
      <c r="A442" s="65" t="s">
        <v>233</v>
      </c>
      <c r="B442" s="19" t="s">
        <v>89</v>
      </c>
      <c r="C442" s="19" t="s">
        <v>333</v>
      </c>
      <c r="D442" s="19" t="s">
        <v>5</v>
      </c>
      <c r="E442" s="19"/>
      <c r="F442" s="20">
        <f>F443</f>
        <v>0</v>
      </c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</row>
    <row r="443" spans="1:22" s="26" customFormat="1" ht="47.25" outlineLevel="5">
      <c r="A443" s="5" t="s">
        <v>184</v>
      </c>
      <c r="B443" s="6" t="s">
        <v>89</v>
      </c>
      <c r="C443" s="6" t="s">
        <v>335</v>
      </c>
      <c r="D443" s="6" t="s">
        <v>5</v>
      </c>
      <c r="E443" s="6"/>
      <c r="F443" s="7">
        <f>F444</f>
        <v>0</v>
      </c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</row>
    <row r="444" spans="1:22" s="26" customFormat="1" ht="15.75" outlineLevel="5">
      <c r="A444" s="51" t="s">
        <v>118</v>
      </c>
      <c r="B444" s="52" t="s">
        <v>89</v>
      </c>
      <c r="C444" s="52" t="s">
        <v>335</v>
      </c>
      <c r="D444" s="52" t="s">
        <v>117</v>
      </c>
      <c r="E444" s="52"/>
      <c r="F444" s="53">
        <v>0</v>
      </c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</row>
    <row r="445" spans="1:22" s="26" customFormat="1" ht="18.75" outlineLevel="5">
      <c r="A445" s="16" t="s">
        <v>73</v>
      </c>
      <c r="B445" s="17" t="s">
        <v>74</v>
      </c>
      <c r="C445" s="17" t="s">
        <v>251</v>
      </c>
      <c r="D445" s="17" t="s">
        <v>5</v>
      </c>
      <c r="E445" s="17"/>
      <c r="F445" s="18">
        <f>F446+F452</f>
        <v>2000</v>
      </c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</row>
    <row r="446" spans="1:22" s="26" customFormat="1" ht="31.5" customHeight="1" outlineLevel="5">
      <c r="A446" s="84" t="s">
        <v>48</v>
      </c>
      <c r="B446" s="82" t="s">
        <v>75</v>
      </c>
      <c r="C446" s="82" t="s">
        <v>336</v>
      </c>
      <c r="D446" s="82" t="s">
        <v>5</v>
      </c>
      <c r="E446" s="82"/>
      <c r="F446" s="83">
        <f>F447</f>
        <v>2000</v>
      </c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</row>
    <row r="447" spans="1:22" s="26" customFormat="1" ht="31.5" customHeight="1" outlineLevel="5">
      <c r="A447" s="22" t="s">
        <v>134</v>
      </c>
      <c r="B447" s="12" t="s">
        <v>75</v>
      </c>
      <c r="C447" s="12" t="s">
        <v>252</v>
      </c>
      <c r="D447" s="12" t="s">
        <v>5</v>
      </c>
      <c r="E447" s="12"/>
      <c r="F447" s="13">
        <f>F448</f>
        <v>2000</v>
      </c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</row>
    <row r="448" spans="1:22" s="26" customFormat="1" ht="31.5" outlineLevel="5">
      <c r="A448" s="22" t="s">
        <v>136</v>
      </c>
      <c r="B448" s="9" t="s">
        <v>75</v>
      </c>
      <c r="C448" s="9" t="s">
        <v>253</v>
      </c>
      <c r="D448" s="9" t="s">
        <v>5</v>
      </c>
      <c r="E448" s="9"/>
      <c r="F448" s="10">
        <f>F449</f>
        <v>2000</v>
      </c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</row>
    <row r="449" spans="1:22" s="26" customFormat="1" ht="31.5" outlineLevel="5">
      <c r="A449" s="68" t="s">
        <v>185</v>
      </c>
      <c r="B449" s="19" t="s">
        <v>75</v>
      </c>
      <c r="C449" s="19" t="s">
        <v>337</v>
      </c>
      <c r="D449" s="19" t="s">
        <v>5</v>
      </c>
      <c r="E449" s="19"/>
      <c r="F449" s="20">
        <f>F450</f>
        <v>2000</v>
      </c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</row>
    <row r="450" spans="1:22" s="26" customFormat="1" ht="15.75" outlineLevel="5">
      <c r="A450" s="5" t="s">
        <v>119</v>
      </c>
      <c r="B450" s="6" t="s">
        <v>75</v>
      </c>
      <c r="C450" s="6" t="s">
        <v>337</v>
      </c>
      <c r="D450" s="6" t="s">
        <v>120</v>
      </c>
      <c r="E450" s="6"/>
      <c r="F450" s="7">
        <f>F451</f>
        <v>2000</v>
      </c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</row>
    <row r="451" spans="1:22" s="26" customFormat="1" ht="47.25" outlineLevel="5">
      <c r="A451" s="60" t="s">
        <v>200</v>
      </c>
      <c r="B451" s="52" t="s">
        <v>75</v>
      </c>
      <c r="C451" s="52" t="s">
        <v>337</v>
      </c>
      <c r="D451" s="52" t="s">
        <v>85</v>
      </c>
      <c r="E451" s="52"/>
      <c r="F451" s="53">
        <v>2000</v>
      </c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</row>
    <row r="452" spans="1:22" s="26" customFormat="1" ht="15.75" outlineLevel="5">
      <c r="A452" s="77" t="s">
        <v>77</v>
      </c>
      <c r="B452" s="32" t="s">
        <v>76</v>
      </c>
      <c r="C452" s="32" t="s">
        <v>336</v>
      </c>
      <c r="D452" s="32" t="s">
        <v>5</v>
      </c>
      <c r="E452" s="32"/>
      <c r="F452" s="70">
        <f>F453</f>
        <v>0</v>
      </c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</row>
    <row r="453" spans="1:22" s="26" customFormat="1" ht="31.5" outlineLevel="5">
      <c r="A453" s="22" t="s">
        <v>134</v>
      </c>
      <c r="B453" s="12" t="s">
        <v>76</v>
      </c>
      <c r="C453" s="12" t="s">
        <v>252</v>
      </c>
      <c r="D453" s="12" t="s">
        <v>5</v>
      </c>
      <c r="E453" s="12"/>
      <c r="F453" s="13">
        <f>F454</f>
        <v>0</v>
      </c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</row>
    <row r="454" spans="1:22" s="26" customFormat="1" ht="31.5" outlineLevel="5">
      <c r="A454" s="22" t="s">
        <v>136</v>
      </c>
      <c r="B454" s="12" t="s">
        <v>76</v>
      </c>
      <c r="C454" s="12" t="s">
        <v>253</v>
      </c>
      <c r="D454" s="12" t="s">
        <v>5</v>
      </c>
      <c r="E454" s="12"/>
      <c r="F454" s="13">
        <f>F455</f>
        <v>0</v>
      </c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</row>
    <row r="455" spans="1:22" s="26" customFormat="1" ht="47.25" outlineLevel="5">
      <c r="A455" s="54" t="s">
        <v>186</v>
      </c>
      <c r="B455" s="19" t="s">
        <v>76</v>
      </c>
      <c r="C455" s="19" t="s">
        <v>338</v>
      </c>
      <c r="D455" s="19" t="s">
        <v>5</v>
      </c>
      <c r="E455" s="19"/>
      <c r="F455" s="20">
        <f>F456</f>
        <v>0</v>
      </c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</row>
    <row r="456" spans="1:22" s="26" customFormat="1" ht="15.75" outlineLevel="5">
      <c r="A456" s="5" t="s">
        <v>96</v>
      </c>
      <c r="B456" s="6" t="s">
        <v>76</v>
      </c>
      <c r="C456" s="6" t="s">
        <v>338</v>
      </c>
      <c r="D456" s="6" t="s">
        <v>97</v>
      </c>
      <c r="E456" s="6"/>
      <c r="F456" s="7">
        <f>F457</f>
        <v>0</v>
      </c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</row>
    <row r="457" spans="1:22" s="26" customFormat="1" ht="31.5" outlineLevel="5">
      <c r="A457" s="51" t="s">
        <v>98</v>
      </c>
      <c r="B457" s="52" t="s">
        <v>76</v>
      </c>
      <c r="C457" s="52" t="s">
        <v>338</v>
      </c>
      <c r="D457" s="52" t="s">
        <v>99</v>
      </c>
      <c r="E457" s="52"/>
      <c r="F457" s="53">
        <v>0</v>
      </c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</row>
    <row r="458" spans="1:22" s="26" customFormat="1" ht="31.5" outlineLevel="5">
      <c r="A458" s="16" t="s">
        <v>68</v>
      </c>
      <c r="B458" s="17" t="s">
        <v>69</v>
      </c>
      <c r="C458" s="17" t="s">
        <v>336</v>
      </c>
      <c r="D458" s="17" t="s">
        <v>5</v>
      </c>
      <c r="E458" s="17"/>
      <c r="F458" s="18">
        <f>F459</f>
        <v>300</v>
      </c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</row>
    <row r="459" spans="1:22" s="26" customFormat="1" ht="15.75" outlineLevel="5">
      <c r="A459" s="8" t="s">
        <v>30</v>
      </c>
      <c r="B459" s="9" t="s">
        <v>70</v>
      </c>
      <c r="C459" s="9" t="s">
        <v>336</v>
      </c>
      <c r="D459" s="9" t="s">
        <v>5</v>
      </c>
      <c r="E459" s="9"/>
      <c r="F459" s="10">
        <f>F460</f>
        <v>300</v>
      </c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</row>
    <row r="460" spans="1:22" s="26" customFormat="1" ht="31.5" outlineLevel="5">
      <c r="A460" s="22" t="s">
        <v>134</v>
      </c>
      <c r="B460" s="9" t="s">
        <v>70</v>
      </c>
      <c r="C460" s="9" t="s">
        <v>252</v>
      </c>
      <c r="D460" s="9" t="s">
        <v>5</v>
      </c>
      <c r="E460" s="9"/>
      <c r="F460" s="10">
        <f>F461</f>
        <v>300</v>
      </c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</row>
    <row r="461" spans="1:22" s="26" customFormat="1" ht="31.5" outlineLevel="5">
      <c r="A461" s="22" t="s">
        <v>136</v>
      </c>
      <c r="B461" s="12" t="s">
        <v>70</v>
      </c>
      <c r="C461" s="12" t="s">
        <v>253</v>
      </c>
      <c r="D461" s="12" t="s">
        <v>5</v>
      </c>
      <c r="E461" s="12"/>
      <c r="F461" s="13">
        <f>F462</f>
        <v>300</v>
      </c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</row>
    <row r="462" spans="1:22" s="26" customFormat="1" ht="31.5" outlineLevel="5">
      <c r="A462" s="54" t="s">
        <v>187</v>
      </c>
      <c r="B462" s="19" t="s">
        <v>70</v>
      </c>
      <c r="C462" s="19" t="s">
        <v>339</v>
      </c>
      <c r="D462" s="19" t="s">
        <v>5</v>
      </c>
      <c r="E462" s="19"/>
      <c r="F462" s="20">
        <f>F463</f>
        <v>300</v>
      </c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</row>
    <row r="463" spans="1:22" s="26" customFormat="1" ht="15.75" outlineLevel="5">
      <c r="A463" s="5" t="s">
        <v>129</v>
      </c>
      <c r="B463" s="6" t="s">
        <v>70</v>
      </c>
      <c r="C463" s="6" t="s">
        <v>339</v>
      </c>
      <c r="D463" s="6" t="s">
        <v>218</v>
      </c>
      <c r="E463" s="6"/>
      <c r="F463" s="7">
        <v>300</v>
      </c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</row>
    <row r="464" spans="1:22" s="26" customFormat="1" ht="48" customHeight="1" outlineLevel="5">
      <c r="A464" s="16" t="s">
        <v>80</v>
      </c>
      <c r="B464" s="17" t="s">
        <v>79</v>
      </c>
      <c r="C464" s="17" t="s">
        <v>336</v>
      </c>
      <c r="D464" s="17" t="s">
        <v>5</v>
      </c>
      <c r="E464" s="17"/>
      <c r="F464" s="85">
        <f aca="true" t="shared" si="45" ref="F464:F472">F465</f>
        <v>21210</v>
      </c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</row>
    <row r="465" spans="1:22" s="26" customFormat="1" ht="47.25" outlineLevel="5">
      <c r="A465" s="22" t="s">
        <v>82</v>
      </c>
      <c r="B465" s="9" t="s">
        <v>81</v>
      </c>
      <c r="C465" s="9" t="s">
        <v>336</v>
      </c>
      <c r="D465" s="9" t="s">
        <v>5</v>
      </c>
      <c r="E465" s="9"/>
      <c r="F465" s="86">
        <f t="shared" si="45"/>
        <v>21210</v>
      </c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</row>
    <row r="466" spans="1:22" s="26" customFormat="1" ht="31.5" outlineLevel="5">
      <c r="A466" s="22" t="s">
        <v>134</v>
      </c>
      <c r="B466" s="9" t="s">
        <v>81</v>
      </c>
      <c r="C466" s="9" t="s">
        <v>252</v>
      </c>
      <c r="D466" s="9" t="s">
        <v>5</v>
      </c>
      <c r="E466" s="9"/>
      <c r="F466" s="86">
        <f t="shared" si="45"/>
        <v>21210</v>
      </c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</row>
    <row r="467" spans="1:22" s="26" customFormat="1" ht="31.5" outlineLevel="5">
      <c r="A467" s="22" t="s">
        <v>136</v>
      </c>
      <c r="B467" s="12" t="s">
        <v>81</v>
      </c>
      <c r="C467" s="12" t="s">
        <v>253</v>
      </c>
      <c r="D467" s="12" t="s">
        <v>5</v>
      </c>
      <c r="E467" s="12"/>
      <c r="F467" s="92">
        <f>F468+F471</f>
        <v>21210</v>
      </c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</row>
    <row r="468" spans="1:22" s="26" customFormat="1" ht="47.25" outlineLevel="5">
      <c r="A468" s="5" t="s">
        <v>188</v>
      </c>
      <c r="B468" s="6" t="s">
        <v>81</v>
      </c>
      <c r="C468" s="6" t="s">
        <v>340</v>
      </c>
      <c r="D468" s="6" t="s">
        <v>5</v>
      </c>
      <c r="E468" s="6"/>
      <c r="F468" s="89">
        <f t="shared" si="45"/>
        <v>3151.866</v>
      </c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</row>
    <row r="469" spans="1:22" s="26" customFormat="1" ht="15.75" outlineLevel="5">
      <c r="A469" s="5" t="s">
        <v>132</v>
      </c>
      <c r="B469" s="6" t="s">
        <v>81</v>
      </c>
      <c r="C469" s="6" t="s">
        <v>340</v>
      </c>
      <c r="D469" s="6" t="s">
        <v>133</v>
      </c>
      <c r="E469" s="6"/>
      <c r="F469" s="89">
        <f t="shared" si="45"/>
        <v>3151.866</v>
      </c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</row>
    <row r="470" spans="1:22" s="26" customFormat="1" ht="15.75" outlineLevel="5">
      <c r="A470" s="51" t="s">
        <v>130</v>
      </c>
      <c r="B470" s="52" t="s">
        <v>81</v>
      </c>
      <c r="C470" s="52" t="s">
        <v>340</v>
      </c>
      <c r="D470" s="52" t="s">
        <v>131</v>
      </c>
      <c r="E470" s="52"/>
      <c r="F470" s="90">
        <v>3151.866</v>
      </c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</row>
    <row r="471" spans="1:22" s="26" customFormat="1" ht="47.25" outlineLevel="5">
      <c r="A471" s="5" t="s">
        <v>406</v>
      </c>
      <c r="B471" s="6" t="s">
        <v>81</v>
      </c>
      <c r="C471" s="6" t="s">
        <v>402</v>
      </c>
      <c r="D471" s="6" t="s">
        <v>5</v>
      </c>
      <c r="E471" s="6"/>
      <c r="F471" s="89">
        <f t="shared" si="45"/>
        <v>18058.134</v>
      </c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</row>
    <row r="472" spans="1:22" s="26" customFormat="1" ht="15.75" outlineLevel="5">
      <c r="A472" s="5" t="s">
        <v>132</v>
      </c>
      <c r="B472" s="6" t="s">
        <v>81</v>
      </c>
      <c r="C472" s="6" t="s">
        <v>402</v>
      </c>
      <c r="D472" s="6" t="s">
        <v>133</v>
      </c>
      <c r="E472" s="6"/>
      <c r="F472" s="89">
        <f t="shared" si="45"/>
        <v>18058.134</v>
      </c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</row>
    <row r="473" spans="1:22" s="26" customFormat="1" ht="15.75" outlineLevel="5">
      <c r="A473" s="51" t="s">
        <v>130</v>
      </c>
      <c r="B473" s="52" t="s">
        <v>81</v>
      </c>
      <c r="C473" s="52" t="s">
        <v>402</v>
      </c>
      <c r="D473" s="52" t="s">
        <v>131</v>
      </c>
      <c r="E473" s="52"/>
      <c r="F473" s="90">
        <v>18058.134</v>
      </c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</row>
    <row r="474" spans="1:25" ht="18.75">
      <c r="A474" s="113" t="s">
        <v>24</v>
      </c>
      <c r="B474" s="113"/>
      <c r="C474" s="113"/>
      <c r="D474" s="113"/>
      <c r="E474" s="113"/>
      <c r="F474" s="87">
        <f>F10+F176+F183+F225+F259+F378+F170+F407+F434+F445+F458+F464</f>
        <v>598939.492</v>
      </c>
      <c r="G474" s="11" t="e">
        <f>#REF!+G407+#REF!+G378+G259+G225+G183+G176+G10</f>
        <v>#REF!</v>
      </c>
      <c r="H474" s="11" t="e">
        <f>#REF!+H407+#REF!+H378+H259+H225+H183+H176+H10</f>
        <v>#REF!</v>
      </c>
      <c r="I474" s="11" t="e">
        <f>#REF!+I407+#REF!+I378+I259+I225+I183+I176+I10</f>
        <v>#REF!</v>
      </c>
      <c r="J474" s="11" t="e">
        <f>#REF!+J407+#REF!+J378+J259+J225+J183+J176+J10</f>
        <v>#REF!</v>
      </c>
      <c r="K474" s="11" t="e">
        <f>#REF!+K407+#REF!+K378+K259+K225+K183+K176+K10</f>
        <v>#REF!</v>
      </c>
      <c r="L474" s="11" t="e">
        <f>#REF!+L407+#REF!+L378+L259+L225+L183+L176+L10</f>
        <v>#REF!</v>
      </c>
      <c r="M474" s="11" t="e">
        <f>#REF!+M407+#REF!+M378+M259+M225+M183+M176+M10</f>
        <v>#REF!</v>
      </c>
      <c r="N474" s="11" t="e">
        <f>#REF!+N407+#REF!+N378+N259+N225+N183+N176+N10</f>
        <v>#REF!</v>
      </c>
      <c r="O474" s="11" t="e">
        <f>#REF!+O407+#REF!+O378+O259+O225+O183+O176+O10</f>
        <v>#REF!</v>
      </c>
      <c r="P474" s="11" t="e">
        <f>#REF!+P407+#REF!+P378+P259+P225+P183+P176+P10</f>
        <v>#REF!</v>
      </c>
      <c r="Q474" s="11" t="e">
        <f>#REF!+Q407+#REF!+Q378+Q259+Q225+Q183+Q176+Q10</f>
        <v>#REF!</v>
      </c>
      <c r="R474" s="11" t="e">
        <f>#REF!+R407+#REF!+R378+R259+R225+R183+R176+R10</f>
        <v>#REF!</v>
      </c>
      <c r="S474" s="11" t="e">
        <f>#REF!+S407+#REF!+S378+S259+S225+S183+S176+S10</f>
        <v>#REF!</v>
      </c>
      <c r="T474" s="11" t="e">
        <f>#REF!+T407+#REF!+T378+T259+T225+T183+T176+T10</f>
        <v>#REF!</v>
      </c>
      <c r="U474" s="11" t="e">
        <f>#REF!+U407+#REF!+U378+U259+U225+U183+U176+U10</f>
        <v>#REF!</v>
      </c>
      <c r="V474" s="11" t="e">
        <f>#REF!+V407+#REF!+V378+V259+V225+V183+V176+V10</f>
        <v>#REF!</v>
      </c>
      <c r="Y474" s="108"/>
    </row>
    <row r="475" spans="1:22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2.75">
      <c r="A476" s="112"/>
      <c r="B476" s="112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  <c r="T476" s="112"/>
      <c r="U476" s="3"/>
      <c r="V476" s="3"/>
    </row>
  </sheetData>
  <sheetProtection/>
  <autoFilter ref="A9:F474"/>
  <mergeCells count="8">
    <mergeCell ref="B2:W2"/>
    <mergeCell ref="B3:W3"/>
    <mergeCell ref="C4:V4"/>
    <mergeCell ref="A6:V6"/>
    <mergeCell ref="A476:T476"/>
    <mergeCell ref="A474:E474"/>
    <mergeCell ref="A8:V8"/>
    <mergeCell ref="A7:V7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2017-08-24T21:13:57Z</cp:lastPrinted>
  <dcterms:created xsi:type="dcterms:W3CDTF">2008-11-11T04:53:42Z</dcterms:created>
  <dcterms:modified xsi:type="dcterms:W3CDTF">2017-12-20T03:39:55Z</dcterms:modified>
  <cp:category/>
  <cp:version/>
  <cp:contentType/>
  <cp:contentStatus/>
</cp:coreProperties>
</file>